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activeTab="5"/>
  </bookViews>
  <sheets>
    <sheet name="Batting" sheetId="1" r:id="rId1"/>
    <sheet name="Bowling" sheetId="2" r:id="rId2"/>
    <sheet name="Summary" sheetId="3" r:id="rId3"/>
    <sheet name="Team" sheetId="4" state="hidden" r:id="rId4"/>
    <sheet name="Wisden" sheetId="5" r:id="rId5"/>
    <sheet name="Guidelines" sheetId="6" r:id="rId6"/>
  </sheets>
  <definedNames>
    <definedName name="_xlnm.Print_Area" localSheetId="1">'Bowling'!$A$1:$K$33</definedName>
  </definedNames>
  <calcPr fullCalcOnLoad="1"/>
</workbook>
</file>

<file path=xl/sharedStrings.xml><?xml version="1.0" encoding="utf-8"?>
<sst xmlns="http://schemas.openxmlformats.org/spreadsheetml/2006/main" count="1580" uniqueCount="86">
  <si>
    <r>
      <t>Batting</t>
    </r>
    <r>
      <rPr>
        <b/>
        <sz val="10"/>
        <color indexed="10"/>
        <rFont val="Arial"/>
        <family val="2"/>
      </rPr>
      <t xml:space="preserve"> (150+ only)</t>
    </r>
  </si>
  <si>
    <t>Innings</t>
  </si>
  <si>
    <t>N.O.</t>
  </si>
  <si>
    <t>Runs</t>
  </si>
  <si>
    <t>Completed</t>
  </si>
  <si>
    <t>Raw</t>
  </si>
  <si>
    <t>Average</t>
  </si>
  <si>
    <r>
      <t xml:space="preserve">Bowling </t>
    </r>
    <r>
      <rPr>
        <b/>
        <sz val="10"/>
        <color indexed="10"/>
        <rFont val="Arial"/>
        <family val="2"/>
      </rPr>
      <t>(10+ only)</t>
    </r>
  </si>
  <si>
    <t>Overs</t>
  </si>
  <si>
    <t>Maidens</t>
  </si>
  <si>
    <t>Wickets</t>
  </si>
  <si>
    <t>INDIVIDUAL RECORDS (not needed in this form by Wisden)</t>
  </si>
  <si>
    <t>CUMULATIVE TOTALS</t>
  </si>
  <si>
    <t>Opponents</t>
  </si>
  <si>
    <t>BATSMAN:</t>
  </si>
  <si>
    <t>-</t>
  </si>
  <si>
    <t>Totals</t>
  </si>
  <si>
    <t>Totals:</t>
  </si>
  <si>
    <t>Inns</t>
  </si>
  <si>
    <t>N.O.=*</t>
  </si>
  <si>
    <t>BOWLER:</t>
  </si>
  <si>
    <t>Highest score:</t>
  </si>
  <si>
    <t>USE WITH CAUTION. If a player did not bat, it is essential that you leave the runs column completely blank. Even a single full stop will register it as an innings (Try it)</t>
  </si>
  <si>
    <t>H.S.*</t>
  </si>
  <si>
    <t>Wisden</t>
  </si>
  <si>
    <t xml:space="preserve">Exactly as the school is known. Don't worry if you run out of space. It's there. </t>
  </si>
  <si>
    <t>Don't touch!</t>
  </si>
  <si>
    <t>Don't include knockout competitions or pre-season/ post-season overseas tours</t>
  </si>
  <si>
    <t>Draws: see below</t>
  </si>
  <si>
    <r>
      <t xml:space="preserve">Abandoned = matches </t>
    </r>
    <r>
      <rPr>
        <b/>
        <sz val="10"/>
        <color indexed="10"/>
        <rFont val="Times New Roman"/>
        <family val="1"/>
      </rPr>
      <t>in which</t>
    </r>
    <r>
      <rPr>
        <b/>
        <sz val="10"/>
        <color indexed="10"/>
        <rFont val="Times New Roman"/>
        <family val="1"/>
      </rPr>
      <t xml:space="preserve"> not a single ball was bowled</t>
    </r>
  </si>
  <si>
    <t>P</t>
  </si>
  <si>
    <t>Won</t>
  </si>
  <si>
    <t>Lost</t>
  </si>
  <si>
    <t>Tied</t>
  </si>
  <si>
    <t>Drawn</t>
  </si>
  <si>
    <t>Abandoned</t>
  </si>
  <si>
    <t xml:space="preserve">ALL matches started (a ball has been bowled) but without a result are treated as DRAWS </t>
  </si>
  <si>
    <t>Full initials with a space after each full stop.     Captain*</t>
  </si>
  <si>
    <t>not out*</t>
  </si>
  <si>
    <t>Year</t>
  </si>
  <si>
    <t xml:space="preserve">If YES, interested in </t>
  </si>
  <si>
    <t>100s</t>
  </si>
  <si>
    <t xml:space="preserve">an MCCU? </t>
  </si>
  <si>
    <t>eg 5-27</t>
  </si>
  <si>
    <t>H.S.</t>
  </si>
  <si>
    <t>B.B.</t>
  </si>
  <si>
    <t>B.B</t>
  </si>
  <si>
    <t>Analysis</t>
  </si>
  <si>
    <t>Full initials with a space after each full stop. Captain*</t>
  </si>
  <si>
    <t>Then fill in the stuff at the top (NOT the Played box) and the Universities bit. Job done.</t>
  </si>
  <si>
    <t>Guidelines for using the individual records sheet to transfer to Wisden</t>
  </si>
  <si>
    <t>W</t>
  </si>
  <si>
    <t>L</t>
  </si>
  <si>
    <t>T</t>
  </si>
  <si>
    <t>D</t>
  </si>
  <si>
    <t>A</t>
  </si>
  <si>
    <t>Put asterisk in Column E for not out</t>
  </si>
  <si>
    <t>*HS</t>
  </si>
  <si>
    <t>* for HS</t>
  </si>
  <si>
    <t>A. N. C. Clickandtype</t>
  </si>
  <si>
    <t>The shaded cells contain formulae and are locked</t>
  </si>
  <si>
    <t>Best bowling</t>
  </si>
  <si>
    <t>Everything in Title case (ie normal), NOT CAPITALS</t>
  </si>
  <si>
    <t>Show a player not out with an asterisk or whatever in the NOT OUT column.</t>
  </si>
  <si>
    <t>.</t>
  </si>
  <si>
    <t>Overs*</t>
  </si>
  <si>
    <t>*Use column D for balls in uncompleted overs</t>
  </si>
  <si>
    <t>Do not worry if the bowler seems to have bowled, say, 135.9 overs. I can do a simple re-adjustment. Don't try it yourself please.</t>
  </si>
  <si>
    <t>At first glance this may look incredibly complicated, but it is actually very simple and the end of season stuff should take about 10 minutes. It is designed to be easily usable by people nervous of spreadsheets.</t>
  </si>
  <si>
    <t>The summary sheet now transfers direct to a replica of the Wisden stats form which can be sent in this file instead of the usual stats file.</t>
  </si>
  <si>
    <t xml:space="preserve">Click on the Wisden tab. They are in the right order. Ditto for bowlers (10+ wickets). Don't worry about those who don't qualify. I select, copy and paste only those that do. </t>
  </si>
  <si>
    <t>Wisden needs full initials with a space after each full stop. Mark the captain thus: A. L. Smith*</t>
  </si>
  <si>
    <t>Fill in the runs</t>
  </si>
  <si>
    <r>
      <t>Batting</t>
    </r>
    <r>
      <rPr>
        <b/>
        <sz val="10"/>
        <color indexed="10"/>
        <rFont val="Arial"/>
        <family val="2"/>
      </rPr>
      <t xml:space="preserve"> </t>
    </r>
  </si>
  <si>
    <r>
      <t xml:space="preserve">It then needs a bit of </t>
    </r>
    <r>
      <rPr>
        <b/>
        <sz val="12"/>
        <color indexed="8"/>
        <rFont val="Times New Roman"/>
        <family val="1"/>
      </rPr>
      <t>sorting</t>
    </r>
    <r>
      <rPr>
        <sz val="12"/>
        <color indexed="8"/>
        <rFont val="Times New Roman"/>
        <family val="1"/>
      </rPr>
      <t xml:space="preserve">. On the </t>
    </r>
    <r>
      <rPr>
        <b/>
        <sz val="12"/>
        <color indexed="8"/>
        <rFont val="Times New Roman"/>
        <family val="1"/>
      </rPr>
      <t>summary</t>
    </r>
    <r>
      <rPr>
        <sz val="12"/>
        <color indexed="8"/>
        <rFont val="Times New Roman"/>
        <family val="1"/>
      </rPr>
      <t xml:space="preserve"> sheet, select </t>
    </r>
    <r>
      <rPr>
        <b/>
        <i/>
        <sz val="12"/>
        <color indexed="8"/>
        <rFont val="Times New Roman"/>
        <family val="1"/>
      </rPr>
      <t>everybody</t>
    </r>
    <r>
      <rPr>
        <sz val="12"/>
        <color indexed="8"/>
        <rFont val="Times New Roman"/>
        <family val="1"/>
      </rPr>
      <t xml:space="preserve"> in the batting (</t>
    </r>
    <r>
      <rPr>
        <b/>
        <sz val="12"/>
        <color indexed="8"/>
        <rFont val="Times New Roman"/>
        <family val="1"/>
      </rPr>
      <t>ALL COLUMNS</t>
    </r>
    <r>
      <rPr>
        <sz val="12"/>
        <color indexed="8"/>
        <rFont val="Times New Roman"/>
        <family val="1"/>
      </rPr>
      <t>). Then go to "Data", then "Sort". Make sure the tick box on the right ("my data has headers") is NOT ticked. Select column D, largest to smallest (box on right). Click Add level (box above left); select column K, also largest to smallest. Click OK. That's the batting done.</t>
    </r>
  </si>
  <si>
    <r>
      <t>Select all the bowlers (</t>
    </r>
    <r>
      <rPr>
        <b/>
        <sz val="12"/>
        <color indexed="8"/>
        <rFont val="Times New Roman"/>
        <family val="1"/>
      </rPr>
      <t>ALL COLUMNS</t>
    </r>
    <r>
      <rPr>
        <sz val="12"/>
        <color indexed="8"/>
        <rFont val="Times New Roman"/>
        <family val="1"/>
      </rPr>
      <t>). Then go to "Data", then "Sort". Make sure the tick box on the right ("my data has headers") is NOT ticked. Then select column E, largest to smallest (box on right). Click Add level (box above left); select column K (</t>
    </r>
    <r>
      <rPr>
        <b/>
        <i/>
        <sz val="12"/>
        <color indexed="8"/>
        <rFont val="Times New Roman"/>
        <family val="1"/>
      </rPr>
      <t>smallest to largest</t>
    </r>
    <r>
      <rPr>
        <sz val="12"/>
        <color indexed="8"/>
        <rFont val="Times New Roman"/>
        <family val="1"/>
      </rPr>
      <t>). Click OK. That's the bowling done.</t>
    </r>
  </si>
  <si>
    <t>13/12 etc</t>
  </si>
  <si>
    <t>group</t>
  </si>
  <si>
    <t>Applying for University*</t>
  </si>
  <si>
    <t>Number of centuries</t>
  </si>
  <si>
    <t xml:space="preserve">Game by game (if you like) just fill in each individual's performances under Batting and Bowling (tags at the bottom). Just click on a box and type. The sheets are protected so you can click only on the yellow boxes. This means that the summary sheet is permanently kept up to date automatically (though see below about Not Out for Highest Score and Best Bowling). </t>
  </si>
  <si>
    <t xml:space="preserve">At the end of the season, go through the batting and bowling records. For batting, the highest score will be shown but you need to add an asterisk as shown if the highest score was not out. Under best bowling, the largest number of wickets will be shown but you need to put in the lowest number of runs. Then click on Summary. You will find that everything has been transferred automatically.  </t>
  </si>
  <si>
    <t>Wisden needs full initials with a space after each full stop. Mark the captain thus: *A. L. Smith</t>
  </si>
  <si>
    <t>*ie in 2018</t>
  </si>
  <si>
    <t>2021 version</t>
  </si>
  <si>
    <t>2021 SEASON. FILL IN YELLOW BOXES ONLY following the guidelines in red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</si>
</sst>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000"/>
    <numFmt numFmtId="173" formatCode="[$-809]dd\ mmmm\ yyyy"/>
  </numFmts>
  <fonts count="55">
    <font>
      <sz val="10"/>
      <name val="Arial"/>
      <family val="0"/>
    </font>
    <font>
      <b/>
      <sz val="10"/>
      <name val="Arial"/>
      <family val="2"/>
    </font>
    <font>
      <b/>
      <sz val="10"/>
      <color indexed="10"/>
      <name val="Arial"/>
      <family val="2"/>
    </font>
    <font>
      <b/>
      <sz val="14"/>
      <name val="Arial"/>
      <family val="2"/>
    </font>
    <font>
      <sz val="8"/>
      <name val="Arial"/>
      <family val="2"/>
    </font>
    <font>
      <b/>
      <sz val="11"/>
      <color indexed="10"/>
      <name val="Arial"/>
      <family val="2"/>
    </font>
    <font>
      <b/>
      <sz val="16"/>
      <name val="Arial"/>
      <family val="2"/>
    </font>
    <font>
      <b/>
      <sz val="12"/>
      <color indexed="10"/>
      <name val="Times New Roman"/>
      <family val="1"/>
    </font>
    <font>
      <b/>
      <sz val="10"/>
      <color indexed="10"/>
      <name val="Times New Roman"/>
      <family val="1"/>
    </font>
    <font>
      <b/>
      <sz val="16"/>
      <name val="Times New Roman"/>
      <family val="1"/>
    </font>
    <font>
      <b/>
      <sz val="12"/>
      <name val="Times New Roman"/>
      <family val="1"/>
    </font>
    <font>
      <sz val="12"/>
      <name val="Times New Roman"/>
      <family val="1"/>
    </font>
    <font>
      <b/>
      <sz val="10"/>
      <name val="Times New Roman"/>
      <family val="1"/>
    </font>
    <font>
      <sz val="12"/>
      <color indexed="8"/>
      <name val="Times New Roman"/>
      <family val="1"/>
    </font>
    <font>
      <b/>
      <i/>
      <sz val="12"/>
      <color indexed="8"/>
      <name val="Times New Roman"/>
      <family val="1"/>
    </font>
    <font>
      <b/>
      <sz val="12"/>
      <color indexed="8"/>
      <name val="Times New Roman"/>
      <family val="1"/>
    </font>
    <font>
      <b/>
      <i/>
      <sz val="12"/>
      <name val="Times New Roman"/>
      <family val="1"/>
    </font>
    <font>
      <b/>
      <i/>
      <sz val="10"/>
      <name val="Arial"/>
      <family val="2"/>
    </font>
    <font>
      <sz val="14"/>
      <name val="Arial"/>
      <family val="2"/>
    </font>
    <font>
      <i/>
      <sz val="10"/>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medium"/>
      <top>
        <color indexed="63"/>
      </top>
      <bottom style="medium"/>
    </border>
    <border>
      <left style="thin"/>
      <right style="thin"/>
      <top style="thin"/>
      <bottom style="medium"/>
    </border>
    <border>
      <left style="medium"/>
      <right>
        <color indexed="63"/>
      </right>
      <top>
        <color indexed="63"/>
      </top>
      <bottom style="medium"/>
    </border>
    <border>
      <left style="medium"/>
      <right style="medium"/>
      <top style="medium"/>
      <bottom style="thin"/>
    </border>
    <border>
      <left style="thin"/>
      <right style="thin"/>
      <top>
        <color indexed="63"/>
      </top>
      <bottom style="thin"/>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color indexed="63"/>
      </bottom>
    </border>
    <border>
      <left>
        <color indexed="63"/>
      </left>
      <right style="medium"/>
      <top>
        <color indexed="63"/>
      </top>
      <bottom style="medium"/>
    </border>
    <border>
      <left style="medium"/>
      <right style="thin"/>
      <top>
        <color indexed="63"/>
      </top>
      <bottom style="thin"/>
    </border>
    <border>
      <left style="medium"/>
      <right style="medium"/>
      <top>
        <color indexed="63"/>
      </top>
      <bottom style="thin"/>
    </border>
    <border>
      <left style="medium"/>
      <right>
        <color indexed="63"/>
      </right>
      <top style="medium"/>
      <bottom style="thin"/>
    </border>
    <border>
      <left>
        <color indexed="63"/>
      </left>
      <right>
        <color indexed="63"/>
      </right>
      <top style="thin"/>
      <bottom style="thin"/>
    </border>
    <border>
      <left>
        <color indexed="63"/>
      </left>
      <right>
        <color indexed="63"/>
      </right>
      <top style="medium"/>
      <bottom style="thin"/>
    </border>
    <border>
      <left style="thin"/>
      <right style="medium"/>
      <top style="thin"/>
      <bottom>
        <color indexed="63"/>
      </bottom>
    </border>
    <border>
      <left style="medium"/>
      <right style="medium"/>
      <top>
        <color indexed="63"/>
      </top>
      <bottom>
        <color indexed="63"/>
      </bottom>
    </border>
    <border>
      <left>
        <color indexed="63"/>
      </left>
      <right style="medium"/>
      <top style="medium"/>
      <bottom style="thin"/>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1">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horizontal="center"/>
    </xf>
    <xf numFmtId="2" fontId="1" fillId="0" borderId="12" xfId="0" applyNumberFormat="1"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3"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horizontal="right"/>
    </xf>
    <xf numFmtId="0" fontId="5" fillId="0" borderId="0" xfId="0" applyFont="1" applyAlignment="1">
      <alignment/>
    </xf>
    <xf numFmtId="0" fontId="1" fillId="0" borderId="10"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0" fillId="0" borderId="0" xfId="0" applyAlignment="1">
      <alignment horizontal="center"/>
    </xf>
    <xf numFmtId="0" fontId="0" fillId="0" borderId="16" xfId="0" applyBorder="1" applyAlignment="1">
      <alignment/>
    </xf>
    <xf numFmtId="0" fontId="0" fillId="0" borderId="0" xfId="0" applyBorder="1" applyAlignment="1">
      <alignment/>
    </xf>
    <xf numFmtId="0" fontId="0" fillId="0" borderId="0" xfId="0" applyAlignment="1" applyProtection="1">
      <alignment/>
      <protection locked="0"/>
    </xf>
    <xf numFmtId="0" fontId="1" fillId="0" borderId="17" xfId="0" applyFont="1" applyBorder="1" applyAlignment="1" applyProtection="1">
      <alignment/>
      <protection locked="0"/>
    </xf>
    <xf numFmtId="0" fontId="1" fillId="0" borderId="18"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0" xfId="0" applyFont="1" applyAlignment="1" applyProtection="1">
      <alignment vertical="top"/>
      <protection locked="0"/>
    </xf>
    <xf numFmtId="0" fontId="0" fillId="33" borderId="20" xfId="0" applyFill="1"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1" fontId="0" fillId="34" borderId="20" xfId="0" applyNumberFormat="1" applyFill="1" applyBorder="1" applyAlignment="1">
      <alignment horizontal="right"/>
    </xf>
    <xf numFmtId="0" fontId="0" fillId="34" borderId="20" xfId="0" applyFill="1" applyBorder="1" applyAlignment="1">
      <alignment horizontal="center"/>
    </xf>
    <xf numFmtId="2" fontId="0" fillId="34" borderId="21" xfId="0" applyNumberFormat="1" applyFill="1" applyBorder="1" applyAlignment="1">
      <alignment horizontal="left" indent="2"/>
    </xf>
    <xf numFmtId="0" fontId="0" fillId="0" borderId="0" xfId="0" applyFill="1" applyAlignment="1">
      <alignment horizontal="center"/>
    </xf>
    <xf numFmtId="0" fontId="1" fillId="0" borderId="22" xfId="0" applyFont="1" applyFill="1" applyBorder="1" applyAlignment="1">
      <alignment horizontal="center"/>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34" borderId="20" xfId="0" applyFill="1" applyBorder="1" applyAlignment="1" applyProtection="1">
      <alignment horizontal="center"/>
      <protection/>
    </xf>
    <xf numFmtId="0" fontId="1" fillId="0" borderId="14" xfId="0" applyFont="1" applyBorder="1" applyAlignment="1">
      <alignment/>
    </xf>
    <xf numFmtId="0" fontId="1" fillId="0" borderId="0" xfId="0" applyFont="1" applyBorder="1" applyAlignment="1" applyProtection="1">
      <alignment vertical="top" wrapText="1"/>
      <protection locked="0"/>
    </xf>
    <xf numFmtId="0" fontId="1" fillId="0" borderId="0" xfId="0" applyFont="1" applyBorder="1" applyAlignment="1">
      <alignment vertical="center" wrapText="1"/>
    </xf>
    <xf numFmtId="0" fontId="1" fillId="0" borderId="14" xfId="0" applyFont="1" applyBorder="1" applyAlignment="1" applyProtection="1">
      <alignment/>
      <protection locked="0"/>
    </xf>
    <xf numFmtId="0" fontId="0" fillId="0" borderId="16" xfId="0" applyBorder="1" applyAlignment="1" applyProtection="1">
      <alignment/>
      <protection locked="0"/>
    </xf>
    <xf numFmtId="0" fontId="1" fillId="0" borderId="23" xfId="0" applyFont="1" applyBorder="1" applyAlignment="1" applyProtection="1">
      <alignment horizontal="right"/>
      <protection locked="0"/>
    </xf>
    <xf numFmtId="0" fontId="1" fillId="0" borderId="24" xfId="0" applyFont="1" applyBorder="1" applyAlignment="1" applyProtection="1">
      <alignment horizontal="right"/>
      <protection locked="0"/>
    </xf>
    <xf numFmtId="0" fontId="1" fillId="0" borderId="0" xfId="0" applyFont="1" applyBorder="1" applyAlignment="1">
      <alignment vertical="center"/>
    </xf>
    <xf numFmtId="0" fontId="1" fillId="0" borderId="13" xfId="0" applyFont="1" applyBorder="1" applyAlignment="1">
      <alignment/>
    </xf>
    <xf numFmtId="1" fontId="0" fillId="34" borderId="20" xfId="0" applyNumberFormat="1" applyFill="1" applyBorder="1" applyAlignment="1">
      <alignment horizontal="center"/>
    </xf>
    <xf numFmtId="0" fontId="0" fillId="33" borderId="23" xfId="0" applyFill="1" applyBorder="1" applyAlignment="1" applyProtection="1">
      <alignment/>
      <protection locked="0"/>
    </xf>
    <xf numFmtId="2" fontId="1" fillId="0" borderId="25" xfId="0" applyNumberFormat="1" applyFont="1" applyFill="1" applyBorder="1" applyAlignment="1">
      <alignment horizontal="center"/>
    </xf>
    <xf numFmtId="0" fontId="0" fillId="0" borderId="12" xfId="0" applyFill="1" applyBorder="1" applyAlignment="1">
      <alignment horizontal="center"/>
    </xf>
    <xf numFmtId="0" fontId="1" fillId="0" borderId="13" xfId="0" applyFont="1" applyBorder="1" applyAlignment="1">
      <alignment horizontal="center"/>
    </xf>
    <xf numFmtId="0" fontId="3" fillId="0" borderId="10" xfId="0" applyFont="1" applyBorder="1" applyAlignment="1">
      <alignment/>
    </xf>
    <xf numFmtId="0" fontId="0" fillId="0" borderId="12" xfId="0" applyBorder="1" applyAlignment="1">
      <alignment horizontal="center"/>
    </xf>
    <xf numFmtId="0" fontId="0" fillId="0" borderId="19" xfId="0" applyFill="1" applyBorder="1" applyAlignment="1">
      <alignment horizontal="center"/>
    </xf>
    <xf numFmtId="0" fontId="11" fillId="0" borderId="0" xfId="0" applyFont="1" applyAlignment="1">
      <alignment/>
    </xf>
    <xf numFmtId="0" fontId="10" fillId="0" borderId="11" xfId="0" applyFont="1" applyBorder="1" applyAlignment="1">
      <alignment/>
    </xf>
    <xf numFmtId="0" fontId="11" fillId="0" borderId="0" xfId="0" applyFont="1" applyBorder="1" applyAlignment="1">
      <alignment/>
    </xf>
    <xf numFmtId="0" fontId="0" fillId="0" borderId="0" xfId="0" applyFont="1" applyAlignment="1">
      <alignment vertical="center" wrapText="1"/>
    </xf>
    <xf numFmtId="0" fontId="54" fillId="0" borderId="0" xfId="0" applyFont="1" applyBorder="1" applyAlignment="1">
      <alignment wrapText="1"/>
    </xf>
    <xf numFmtId="0" fontId="10"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1" fillId="0" borderId="0" xfId="0" applyFont="1" applyAlignment="1">
      <alignment horizontal="right"/>
    </xf>
    <xf numFmtId="0" fontId="0" fillId="35" borderId="22" xfId="0" applyFill="1" applyBorder="1" applyAlignment="1">
      <alignment horizontal="center"/>
    </xf>
    <xf numFmtId="0" fontId="0" fillId="35" borderId="26" xfId="0" applyFill="1" applyBorder="1" applyAlignment="1" applyProtection="1">
      <alignment horizontal="left"/>
      <protection locked="0"/>
    </xf>
    <xf numFmtId="0" fontId="0" fillId="35" borderId="26" xfId="0" applyFill="1" applyBorder="1" applyAlignment="1" applyProtection="1">
      <alignment/>
      <protection locked="0"/>
    </xf>
    <xf numFmtId="0" fontId="1" fillId="0" borderId="0" xfId="0" applyFont="1" applyFill="1" applyBorder="1" applyAlignment="1">
      <alignment horizontal="center" vertical="center"/>
    </xf>
    <xf numFmtId="2" fontId="1" fillId="0" borderId="27" xfId="0" applyNumberFormat="1" applyFont="1" applyFill="1" applyBorder="1" applyAlignment="1">
      <alignment horizontal="center"/>
    </xf>
    <xf numFmtId="0" fontId="1" fillId="0" borderId="28" xfId="0" applyFont="1" applyFill="1" applyBorder="1" applyAlignment="1">
      <alignment horizontal="center"/>
    </xf>
    <xf numFmtId="0" fontId="0" fillId="36" borderId="29" xfId="0" applyFill="1" applyBorder="1" applyAlignment="1" applyProtection="1">
      <alignment horizontal="center"/>
      <protection/>
    </xf>
    <xf numFmtId="0" fontId="0" fillId="36" borderId="20" xfId="0" applyFill="1" applyBorder="1" applyAlignment="1" applyProtection="1">
      <alignment horizontal="center"/>
      <protection/>
    </xf>
    <xf numFmtId="0" fontId="5" fillId="35" borderId="14" xfId="0" applyFont="1" applyFill="1" applyBorder="1" applyAlignment="1">
      <alignment/>
    </xf>
    <xf numFmtId="0" fontId="0" fillId="35" borderId="22" xfId="0" applyFill="1" applyBorder="1" applyAlignment="1">
      <alignment/>
    </xf>
    <xf numFmtId="0" fontId="0" fillId="35" borderId="15" xfId="0" applyFill="1" applyBorder="1" applyAlignment="1">
      <alignment/>
    </xf>
    <xf numFmtId="0" fontId="1" fillId="0" borderId="0" xfId="0" applyFont="1" applyBorder="1" applyAlignment="1">
      <alignment horizontal="center"/>
    </xf>
    <xf numFmtId="0" fontId="0" fillId="0" borderId="12" xfId="0" applyBorder="1" applyAlignment="1">
      <alignment/>
    </xf>
    <xf numFmtId="0" fontId="0" fillId="0" borderId="30" xfId="0" applyBorder="1" applyAlignment="1">
      <alignment/>
    </xf>
    <xf numFmtId="0" fontId="9" fillId="33" borderId="11" xfId="0" applyFon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9" fillId="33"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10"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Border="1" applyAlignment="1" applyProtection="1">
      <alignment horizontal="center"/>
      <protection locked="0"/>
    </xf>
    <xf numFmtId="0" fontId="11" fillId="34" borderId="0"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2" fontId="0" fillId="35" borderId="0" xfId="0" applyNumberFormat="1" applyFill="1" applyBorder="1" applyAlignment="1" applyProtection="1">
      <alignment horizontal="center"/>
      <protection locked="0"/>
    </xf>
    <xf numFmtId="2" fontId="0" fillId="35" borderId="0" xfId="0" applyNumberFormat="1" applyFill="1" applyBorder="1" applyAlignment="1" applyProtection="1">
      <alignment horizontal="right"/>
      <protection locked="0"/>
    </xf>
    <xf numFmtId="0" fontId="0" fillId="37" borderId="11" xfId="0" applyFill="1" applyBorder="1" applyAlignment="1" applyProtection="1">
      <alignment horizontal="center"/>
      <protection locked="0"/>
    </xf>
    <xf numFmtId="0" fontId="0" fillId="37" borderId="1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0" borderId="0" xfId="0" applyBorder="1" applyAlignment="1" applyProtection="1">
      <alignment/>
      <protection locked="0"/>
    </xf>
    <xf numFmtId="0" fontId="0" fillId="35" borderId="0" xfId="0" applyFill="1" applyBorder="1" applyAlignment="1" applyProtection="1">
      <alignment horizontal="right"/>
      <protection locked="0"/>
    </xf>
    <xf numFmtId="0" fontId="0" fillId="35" borderId="0" xfId="0" applyFill="1" applyBorder="1" applyAlignment="1" applyProtection="1">
      <alignment horizontal="left"/>
      <protection locked="0"/>
    </xf>
    <xf numFmtId="0" fontId="0" fillId="0" borderId="0" xfId="0" applyAlignment="1" applyProtection="1">
      <alignment horizontal="center"/>
      <protection locked="0"/>
    </xf>
    <xf numFmtId="0" fontId="9" fillId="0" borderId="10"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2" fontId="9" fillId="0" borderId="12" xfId="0" applyNumberFormat="1" applyFont="1" applyFill="1" applyBorder="1" applyAlignment="1" applyProtection="1">
      <alignment horizontal="center"/>
      <protection/>
    </xf>
    <xf numFmtId="0" fontId="0" fillId="36" borderId="20" xfId="0" applyFill="1" applyBorder="1" applyAlignment="1" applyProtection="1">
      <alignment/>
      <protection/>
    </xf>
    <xf numFmtId="0" fontId="0" fillId="36" borderId="31" xfId="0" applyFill="1" applyBorder="1" applyAlignment="1" applyProtection="1">
      <alignment horizontal="center"/>
      <protection/>
    </xf>
    <xf numFmtId="0" fontId="0" fillId="35" borderId="0" xfId="0" applyFill="1" applyBorder="1" applyAlignment="1" applyProtection="1">
      <alignment horizontal="center"/>
      <protection/>
    </xf>
    <xf numFmtId="0" fontId="0" fillId="36" borderId="32" xfId="0" applyFill="1" applyBorder="1" applyAlignment="1" applyProtection="1">
      <alignment horizontal="center"/>
      <protection/>
    </xf>
    <xf numFmtId="0" fontId="0" fillId="37" borderId="20" xfId="0" applyFill="1" applyBorder="1" applyAlignment="1" applyProtection="1">
      <alignment horizontal="center"/>
      <protection/>
    </xf>
    <xf numFmtId="2" fontId="0" fillId="36" borderId="20" xfId="0" applyNumberFormat="1" applyFill="1" applyBorder="1" applyAlignment="1" applyProtection="1">
      <alignment horizontal="center"/>
      <protection/>
    </xf>
    <xf numFmtId="2" fontId="0" fillId="35" borderId="0" xfId="0" applyNumberFormat="1" applyFill="1" applyBorder="1" applyAlignment="1" applyProtection="1">
      <alignment horizontal="right"/>
      <protection/>
    </xf>
    <xf numFmtId="2" fontId="0" fillId="37" borderId="20" xfId="0" applyNumberFormat="1" applyFill="1" applyBorder="1" applyAlignment="1" applyProtection="1">
      <alignment horizontal="center"/>
      <protection/>
    </xf>
    <xf numFmtId="0" fontId="7" fillId="35" borderId="0" xfId="0" applyFont="1" applyFill="1" applyBorder="1" applyAlignment="1" applyProtection="1">
      <alignment/>
      <protection/>
    </xf>
    <xf numFmtId="0" fontId="0" fillId="35" borderId="0" xfId="0" applyFill="1" applyBorder="1" applyAlignment="1" applyProtection="1">
      <alignment horizontal="right"/>
      <protection/>
    </xf>
    <xf numFmtId="0" fontId="2" fillId="0" borderId="27" xfId="0" applyFont="1" applyFill="1" applyBorder="1" applyAlignment="1" applyProtection="1">
      <alignment horizontal="center"/>
      <protection/>
    </xf>
    <xf numFmtId="0" fontId="0" fillId="0" borderId="33" xfId="0" applyFill="1" applyBorder="1" applyAlignment="1" applyProtection="1">
      <alignment horizontal="center"/>
      <protection/>
    </xf>
    <xf numFmtId="0" fontId="2" fillId="0" borderId="33" xfId="0" applyFont="1" applyFill="1" applyBorder="1" applyAlignment="1" applyProtection="1">
      <alignment horizontal="left"/>
      <protection/>
    </xf>
    <xf numFmtId="2" fontId="7" fillId="0" borderId="25" xfId="0" applyNumberFormat="1" applyFont="1" applyFill="1" applyBorder="1" applyAlignment="1" applyProtection="1">
      <alignment horizontal="center"/>
      <protection/>
    </xf>
    <xf numFmtId="2" fontId="1" fillId="35" borderId="0" xfId="0" applyNumberFormat="1" applyFont="1" applyFill="1" applyBorder="1" applyAlignment="1" applyProtection="1">
      <alignment horizontal="center"/>
      <protection/>
    </xf>
    <xf numFmtId="0" fontId="1" fillId="0" borderId="14" xfId="0" applyFont="1" applyFill="1" applyBorder="1" applyAlignment="1" applyProtection="1">
      <alignment/>
      <protection/>
    </xf>
    <xf numFmtId="0" fontId="1" fillId="0" borderId="14"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1" fontId="1" fillId="0" borderId="14" xfId="0" applyNumberFormat="1" applyFont="1" applyFill="1" applyBorder="1" applyAlignment="1" applyProtection="1">
      <alignment horizontal="center"/>
      <protection/>
    </xf>
    <xf numFmtId="0" fontId="0" fillId="0" borderId="22" xfId="0" applyFill="1" applyBorder="1" applyAlignment="1" applyProtection="1">
      <alignment horizontal="center"/>
      <protection/>
    </xf>
    <xf numFmtId="2" fontId="1" fillId="0" borderId="22" xfId="0" applyNumberFormat="1" applyFont="1" applyFill="1" applyBorder="1" applyAlignment="1" applyProtection="1">
      <alignment horizontal="center"/>
      <protection/>
    </xf>
    <xf numFmtId="2" fontId="1" fillId="0" borderId="13" xfId="0" applyNumberFormat="1" applyFont="1" applyFill="1" applyBorder="1" applyAlignment="1" applyProtection="1">
      <alignment horizontal="center"/>
      <protection/>
    </xf>
    <xf numFmtId="0" fontId="1" fillId="35" borderId="0" xfId="0" applyFont="1" applyFill="1" applyBorder="1" applyAlignment="1" applyProtection="1">
      <alignment horizontal="center"/>
      <protection/>
    </xf>
    <xf numFmtId="0" fontId="0" fillId="37" borderId="32" xfId="0" applyFill="1" applyBorder="1" applyAlignment="1" applyProtection="1">
      <alignment horizontal="center"/>
      <protection/>
    </xf>
    <xf numFmtId="0" fontId="9" fillId="36" borderId="11"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0" fillId="0" borderId="12" xfId="0" applyFill="1" applyBorder="1" applyAlignment="1" applyProtection="1">
      <alignment horizontal="center"/>
      <protection/>
    </xf>
    <xf numFmtId="2" fontId="7" fillId="0" borderId="11" xfId="0" applyNumberFormat="1" applyFont="1" applyFill="1" applyBorder="1" applyAlignment="1" applyProtection="1">
      <alignment horizontal="center"/>
      <protection/>
    </xf>
    <xf numFmtId="2" fontId="0" fillId="35" borderId="0" xfId="0" applyNumberFormat="1" applyFill="1" applyBorder="1" applyAlignment="1" applyProtection="1">
      <alignment horizontal="center"/>
      <protection/>
    </xf>
    <xf numFmtId="0" fontId="0" fillId="35" borderId="22" xfId="0"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22" xfId="0" applyFont="1" applyFill="1" applyBorder="1" applyAlignment="1" applyProtection="1">
      <alignment horizontal="center"/>
      <protection/>
    </xf>
    <xf numFmtId="0" fontId="0" fillId="34" borderId="20" xfId="0"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2" fontId="0" fillId="0" borderId="26" xfId="0" applyNumberFormat="1" applyFill="1" applyBorder="1" applyAlignment="1" applyProtection="1">
      <alignment horizontal="center"/>
      <protection locked="0"/>
    </xf>
    <xf numFmtId="0" fontId="0" fillId="34" borderId="34" xfId="0" applyFill="1" applyBorder="1" applyAlignment="1" applyProtection="1">
      <alignment horizontal="center"/>
      <protection/>
    </xf>
    <xf numFmtId="0" fontId="0" fillId="0" borderId="0" xfId="0" applyBorder="1" applyAlignment="1">
      <alignment horizontal="center"/>
    </xf>
    <xf numFmtId="0" fontId="1" fillId="36" borderId="23" xfId="0" applyFont="1" applyFill="1" applyBorder="1" applyAlignment="1">
      <alignment horizontal="right"/>
    </xf>
    <xf numFmtId="0" fontId="0" fillId="0" borderId="0" xfId="0" applyFill="1" applyAlignment="1" applyProtection="1">
      <alignment/>
      <protection locked="0"/>
    </xf>
    <xf numFmtId="1" fontId="0" fillId="33" borderId="20" xfId="0" applyNumberFormat="1" applyFill="1" applyBorder="1" applyAlignment="1" applyProtection="1">
      <alignment horizontal="center"/>
      <protection locked="0"/>
    </xf>
    <xf numFmtId="0" fontId="0" fillId="33" borderId="20" xfId="0" applyNumberFormat="1" applyFill="1" applyBorder="1" applyAlignment="1" applyProtection="1">
      <alignment horizontal="center"/>
      <protection locked="0"/>
    </xf>
    <xf numFmtId="1" fontId="0" fillId="33" borderId="35" xfId="0" applyNumberFormat="1" applyFill="1" applyBorder="1" applyAlignment="1" applyProtection="1">
      <alignment horizontal="center"/>
      <protection locked="0"/>
    </xf>
    <xf numFmtId="166" fontId="0" fillId="33" borderId="20" xfId="0" applyNumberFormat="1" applyFill="1" applyBorder="1" applyAlignment="1" applyProtection="1">
      <alignment horizontal="center"/>
      <protection locked="0"/>
    </xf>
    <xf numFmtId="0" fontId="0" fillId="34" borderId="23" xfId="0" applyFill="1" applyBorder="1" applyAlignment="1">
      <alignment/>
    </xf>
    <xf numFmtId="2" fontId="0" fillId="36" borderId="27" xfId="0" applyNumberFormat="1" applyFont="1" applyFill="1" applyBorder="1" applyAlignment="1">
      <alignment/>
    </xf>
    <xf numFmtId="2" fontId="0" fillId="36" borderId="33" xfId="0" applyNumberFormat="1" applyFont="1" applyFill="1" applyBorder="1" applyAlignment="1">
      <alignment/>
    </xf>
    <xf numFmtId="0" fontId="0" fillId="36" borderId="33" xfId="0" applyFill="1" applyBorder="1" applyAlignment="1">
      <alignment/>
    </xf>
    <xf numFmtId="0" fontId="0" fillId="36" borderId="33" xfId="0" applyFill="1" applyBorder="1" applyAlignment="1">
      <alignment horizontal="right"/>
    </xf>
    <xf numFmtId="0" fontId="0" fillId="36" borderId="36" xfId="0" applyFill="1" applyBorder="1" applyAlignment="1">
      <alignment/>
    </xf>
    <xf numFmtId="0" fontId="0" fillId="35" borderId="20" xfId="0" applyFill="1" applyBorder="1" applyAlignment="1" applyProtection="1">
      <alignment/>
      <protection/>
    </xf>
    <xf numFmtId="0" fontId="0" fillId="35" borderId="32" xfId="0" applyFill="1" applyBorder="1" applyAlignment="1" applyProtection="1">
      <alignment horizontal="center"/>
      <protection/>
    </xf>
    <xf numFmtId="0" fontId="0" fillId="35" borderId="20" xfId="0" applyFill="1" applyBorder="1" applyAlignment="1" applyProtection="1">
      <alignment horizontal="center"/>
      <protection/>
    </xf>
    <xf numFmtId="2" fontId="0" fillId="35" borderId="20" xfId="0" applyNumberFormat="1" applyFill="1" applyBorder="1" applyAlignment="1" applyProtection="1">
      <alignment horizontal="center"/>
      <protection/>
    </xf>
    <xf numFmtId="1" fontId="1" fillId="35" borderId="0" xfId="0" applyNumberFormat="1" applyFont="1" applyFill="1" applyBorder="1" applyAlignment="1" applyProtection="1">
      <alignment horizontal="center"/>
      <protection/>
    </xf>
    <xf numFmtId="0" fontId="0" fillId="33" borderId="37" xfId="0" applyFont="1" applyFill="1" applyBorder="1" applyAlignment="1" applyProtection="1">
      <alignment/>
      <protection locked="0"/>
    </xf>
    <xf numFmtId="0" fontId="0" fillId="33" borderId="29" xfId="0" applyFont="1" applyFill="1" applyBorder="1" applyAlignment="1" applyProtection="1">
      <alignment horizontal="center"/>
      <protection locked="0"/>
    </xf>
    <xf numFmtId="0" fontId="0" fillId="33" borderId="23" xfId="0" applyFont="1" applyFill="1" applyBorder="1" applyAlignment="1" applyProtection="1">
      <alignment/>
      <protection locked="0"/>
    </xf>
    <xf numFmtId="0" fontId="1" fillId="0" borderId="0" xfId="0" applyFont="1" applyFill="1" applyBorder="1" applyAlignment="1">
      <alignment horizontal="center"/>
    </xf>
    <xf numFmtId="0" fontId="1" fillId="0" borderId="0" xfId="0" applyFont="1" applyFill="1" applyBorder="1" applyAlignment="1">
      <alignment/>
    </xf>
    <xf numFmtId="1" fontId="0" fillId="0" borderId="0" xfId="0" applyNumberForma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0" fillId="0" borderId="0" xfId="0" applyNumberFormat="1" applyFill="1" applyBorder="1" applyAlignment="1">
      <alignment horizontal="right"/>
    </xf>
    <xf numFmtId="1" fontId="0" fillId="0" borderId="0" xfId="0" applyNumberFormat="1" applyFill="1" applyBorder="1" applyAlignment="1">
      <alignment horizontal="center"/>
    </xf>
    <xf numFmtId="2" fontId="0" fillId="0" borderId="0" xfId="0" applyNumberFormat="1" applyFill="1" applyBorder="1" applyAlignment="1">
      <alignment horizontal="left" indent="2"/>
    </xf>
    <xf numFmtId="0" fontId="1" fillId="0" borderId="0" xfId="0" applyFont="1" applyFill="1" applyBorder="1" applyAlignment="1">
      <alignment vertical="center"/>
    </xf>
    <xf numFmtId="0" fontId="0" fillId="0" borderId="0" xfId="0" applyNumberForma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0" fontId="1" fillId="0" borderId="0" xfId="0" applyFont="1" applyFill="1" applyBorder="1" applyAlignment="1">
      <alignment horizontal="right"/>
    </xf>
    <xf numFmtId="1" fontId="0" fillId="0" borderId="0" xfId="0" applyNumberFormat="1" applyFill="1" applyBorder="1" applyAlignment="1">
      <alignment horizontal="left"/>
    </xf>
    <xf numFmtId="0" fontId="17" fillId="0" borderId="0" xfId="0" applyFont="1" applyFill="1" applyBorder="1" applyAlignment="1">
      <alignment/>
    </xf>
    <xf numFmtId="2" fontId="0" fillId="0" borderId="0" xfId="0" applyNumberFormat="1" applyFont="1" applyFill="1" applyBorder="1" applyAlignment="1">
      <alignment/>
    </xf>
    <xf numFmtId="0" fontId="0" fillId="0" borderId="0" xfId="0" applyFill="1" applyBorder="1" applyAlignment="1">
      <alignment horizontal="right"/>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xf>
    <xf numFmtId="0" fontId="1" fillId="38" borderId="11" xfId="0" applyFont="1" applyFill="1" applyBorder="1" applyAlignment="1">
      <alignment vertical="center" wrapText="1"/>
    </xf>
    <xf numFmtId="0" fontId="0" fillId="38" borderId="11" xfId="0" applyFont="1" applyFill="1" applyBorder="1" applyAlignment="1">
      <alignment/>
    </xf>
    <xf numFmtId="0" fontId="0" fillId="36" borderId="37" xfId="0" applyFill="1" applyBorder="1" applyAlignment="1" applyProtection="1">
      <alignment/>
      <protection/>
    </xf>
    <xf numFmtId="0" fontId="0" fillId="36" borderId="37" xfId="0" applyFill="1" applyBorder="1" applyAlignment="1" applyProtection="1">
      <alignment horizontal="center"/>
      <protection/>
    </xf>
    <xf numFmtId="2" fontId="0" fillId="36" borderId="28" xfId="0" applyNumberFormat="1" applyFill="1" applyBorder="1" applyAlignment="1" applyProtection="1">
      <alignment horizontal="center"/>
      <protection/>
    </xf>
    <xf numFmtId="2" fontId="0" fillId="36" borderId="38" xfId="0" applyNumberFormat="1" applyFill="1" applyBorder="1" applyAlignment="1" applyProtection="1">
      <alignment horizontal="center"/>
      <protection/>
    </xf>
    <xf numFmtId="1" fontId="0" fillId="36" borderId="37" xfId="0" applyNumberFormat="1" applyFill="1" applyBorder="1" applyAlignment="1" applyProtection="1">
      <alignment/>
      <protection/>
    </xf>
    <xf numFmtId="0" fontId="0" fillId="18" borderId="37" xfId="0" applyFill="1" applyBorder="1" applyAlignment="1" applyProtection="1">
      <alignment horizontal="center"/>
      <protection/>
    </xf>
    <xf numFmtId="0" fontId="0" fillId="0" borderId="0" xfId="0" applyAlignment="1" applyProtection="1">
      <alignment/>
      <protection/>
    </xf>
    <xf numFmtId="2" fontId="0" fillId="34" borderId="38" xfId="0" applyNumberFormat="1" applyFill="1" applyBorder="1" applyAlignment="1" applyProtection="1">
      <alignment horizontal="center"/>
      <protection/>
    </xf>
    <xf numFmtId="1" fontId="0" fillId="36" borderId="37" xfId="0" applyNumberFormat="1" applyFill="1" applyBorder="1" applyAlignment="1" applyProtection="1">
      <alignment horizontal="center"/>
      <protection/>
    </xf>
    <xf numFmtId="0" fontId="1" fillId="0" borderId="39" xfId="0" applyFont="1" applyBorder="1" applyAlignment="1">
      <alignment horizontal="center"/>
    </xf>
    <xf numFmtId="0" fontId="0" fillId="35" borderId="40" xfId="0" applyFill="1" applyBorder="1" applyAlignment="1" applyProtection="1">
      <alignment horizontal="center" vertical="center"/>
      <protection locked="0"/>
    </xf>
    <xf numFmtId="0" fontId="0" fillId="35" borderId="32" xfId="0" applyFill="1" applyBorder="1" applyAlignment="1" applyProtection="1">
      <alignment/>
      <protection locked="0"/>
    </xf>
    <xf numFmtId="0" fontId="0" fillId="35" borderId="41" xfId="0" applyFill="1" applyBorder="1" applyAlignment="1" applyProtection="1">
      <alignment horizontal="center"/>
      <protection/>
    </xf>
    <xf numFmtId="0" fontId="0" fillId="35" borderId="0" xfId="0" applyFill="1" applyAlignment="1" applyProtection="1">
      <alignment/>
      <protection locked="0"/>
    </xf>
    <xf numFmtId="0" fontId="0" fillId="37" borderId="11" xfId="0" applyFont="1" applyFill="1" applyBorder="1" applyAlignment="1" applyProtection="1">
      <alignment/>
      <protection locked="0"/>
    </xf>
    <xf numFmtId="0" fontId="0" fillId="34" borderId="20" xfId="0" applyFont="1" applyFill="1" applyBorder="1" applyAlignment="1">
      <alignment/>
    </xf>
    <xf numFmtId="0" fontId="0" fillId="0" borderId="0" xfId="0" applyFont="1" applyFill="1" applyBorder="1" applyAlignment="1">
      <alignment/>
    </xf>
    <xf numFmtId="0" fontId="1" fillId="0" borderId="0" xfId="0" applyFont="1" applyAlignment="1">
      <alignment/>
    </xf>
    <xf numFmtId="1" fontId="0" fillId="37" borderId="20" xfId="0" applyNumberFormat="1" applyFill="1" applyBorder="1" applyAlignment="1" applyProtection="1">
      <alignment horizontal="left"/>
      <protection locked="0"/>
    </xf>
    <xf numFmtId="1" fontId="1" fillId="36" borderId="20" xfId="0" applyNumberFormat="1" applyFont="1" applyFill="1" applyBorder="1" applyAlignment="1" applyProtection="1">
      <alignment horizontal="center"/>
      <protection/>
    </xf>
    <xf numFmtId="2" fontId="1" fillId="39" borderId="15" xfId="0" applyNumberFormat="1" applyFont="1" applyFill="1" applyBorder="1" applyAlignment="1" applyProtection="1">
      <alignment horizontal="center"/>
      <protection/>
    </xf>
    <xf numFmtId="16" fontId="1" fillId="39" borderId="36" xfId="0" applyNumberFormat="1" applyFont="1" applyFill="1" applyBorder="1" applyAlignment="1" applyProtection="1">
      <alignment horizontal="center"/>
      <protection/>
    </xf>
    <xf numFmtId="0" fontId="0" fillId="0" borderId="0" xfId="0" applyFont="1" applyFill="1" applyBorder="1" applyAlignment="1" applyProtection="1">
      <alignment/>
      <protection locked="0"/>
    </xf>
    <xf numFmtId="0" fontId="18" fillId="0" borderId="0" xfId="0" applyFont="1" applyAlignment="1">
      <alignment/>
    </xf>
    <xf numFmtId="0" fontId="1" fillId="20" borderId="0" xfId="0" applyFont="1" applyFill="1" applyBorder="1" applyAlignment="1">
      <alignment horizontal="center" vertical="center" wrapText="1"/>
    </xf>
    <xf numFmtId="0" fontId="1" fillId="36" borderId="0" xfId="0" applyFont="1" applyFill="1" applyBorder="1" applyAlignment="1" applyProtection="1">
      <alignment horizontal="center"/>
      <protection locked="0"/>
    </xf>
    <xf numFmtId="0" fontId="0" fillId="34" borderId="35" xfId="0" applyFill="1" applyBorder="1" applyAlignment="1">
      <alignment horizontal="center"/>
    </xf>
    <xf numFmtId="2" fontId="0" fillId="34" borderId="42" xfId="0" applyNumberFormat="1" applyFill="1" applyBorder="1" applyAlignment="1">
      <alignment horizontal="left" indent="2"/>
    </xf>
    <xf numFmtId="1" fontId="0" fillId="36" borderId="20" xfId="0" applyNumberFormat="1" applyFill="1" applyBorder="1" applyAlignment="1" applyProtection="1">
      <alignment/>
      <protection/>
    </xf>
    <xf numFmtId="0" fontId="0" fillId="36" borderId="37" xfId="0" applyFont="1" applyFill="1" applyBorder="1" applyAlignment="1" applyProtection="1">
      <alignment/>
      <protection/>
    </xf>
    <xf numFmtId="0" fontId="17" fillId="20" borderId="21" xfId="0" applyFont="1" applyFill="1" applyBorder="1" applyAlignment="1">
      <alignment/>
    </xf>
    <xf numFmtId="0" fontId="19" fillId="38" borderId="11" xfId="0" applyFont="1" applyFill="1" applyBorder="1" applyAlignment="1">
      <alignment/>
    </xf>
    <xf numFmtId="0" fontId="0" fillId="0" borderId="23" xfId="0" applyFill="1" applyBorder="1" applyAlignment="1">
      <alignment/>
    </xf>
    <xf numFmtId="0" fontId="1" fillId="0" borderId="0" xfId="0" applyFont="1" applyFill="1" applyBorder="1" applyAlignment="1">
      <alignment horizontal="left" vertical="top"/>
    </xf>
    <xf numFmtId="0" fontId="0" fillId="0" borderId="0" xfId="0" applyFill="1" applyBorder="1" applyAlignment="1">
      <alignment horizontal="left" vertical="top"/>
    </xf>
    <xf numFmtId="0" fontId="12" fillId="24" borderId="13" xfId="0" applyFont="1" applyFill="1" applyBorder="1" applyAlignment="1" applyProtection="1">
      <alignment horizontal="left" vertical="center"/>
      <protection/>
    </xf>
    <xf numFmtId="0" fontId="1" fillId="24" borderId="25" xfId="0" applyFont="1" applyFill="1" applyBorder="1" applyAlignment="1" applyProtection="1">
      <alignment/>
      <protection/>
    </xf>
    <xf numFmtId="0" fontId="1" fillId="37" borderId="10" xfId="0" applyFont="1" applyFill="1" applyBorder="1" applyAlignment="1" applyProtection="1">
      <alignment horizontal="left"/>
      <protection locked="0"/>
    </xf>
    <xf numFmtId="0" fontId="0" fillId="37" borderId="12" xfId="0" applyFill="1" applyBorder="1" applyAlignment="1" applyProtection="1">
      <alignment/>
      <protection locked="0"/>
    </xf>
    <xf numFmtId="0" fontId="1" fillId="38" borderId="13" xfId="0" applyFont="1" applyFill="1" applyBorder="1" applyAlignment="1" applyProtection="1">
      <alignment vertical="top" wrapText="1"/>
      <protection locked="0"/>
    </xf>
    <xf numFmtId="0" fontId="0" fillId="38" borderId="43" xfId="0" applyFill="1" applyBorder="1" applyAlignment="1">
      <alignment vertical="top" wrapText="1"/>
    </xf>
    <xf numFmtId="0" fontId="0" fillId="38" borderId="25" xfId="0" applyFill="1" applyBorder="1" applyAlignment="1">
      <alignment vertical="top" wrapText="1"/>
    </xf>
    <xf numFmtId="0" fontId="1" fillId="36" borderId="13" xfId="0" applyFont="1" applyFill="1" applyBorder="1" applyAlignment="1">
      <alignment vertical="center" wrapText="1"/>
    </xf>
    <xf numFmtId="0" fontId="0" fillId="36" borderId="25" xfId="0" applyFill="1" applyBorder="1" applyAlignment="1">
      <alignment wrapText="1"/>
    </xf>
    <xf numFmtId="0" fontId="2" fillId="0" borderId="13" xfId="0" applyFont="1" applyBorder="1" applyAlignment="1" applyProtection="1">
      <alignment vertical="top" wrapText="1"/>
      <protection locked="0"/>
    </xf>
    <xf numFmtId="0" fontId="0" fillId="0" borderId="43" xfId="0" applyBorder="1" applyAlignment="1">
      <alignment wrapText="1"/>
    </xf>
    <xf numFmtId="0" fontId="0" fillId="0" borderId="25" xfId="0" applyBorder="1" applyAlignment="1">
      <alignment wrapText="1"/>
    </xf>
    <xf numFmtId="0" fontId="1" fillId="38" borderId="13" xfId="0" applyFont="1" applyFill="1" applyBorder="1" applyAlignment="1">
      <alignment vertical="center" wrapText="1"/>
    </xf>
    <xf numFmtId="0" fontId="0" fillId="38" borderId="25" xfId="0" applyFill="1" applyBorder="1" applyAlignment="1">
      <alignment vertical="center"/>
    </xf>
    <xf numFmtId="0" fontId="1" fillId="0" borderId="39" xfId="0" applyFont="1" applyFill="1" applyBorder="1" applyAlignment="1">
      <alignment horizontal="center"/>
    </xf>
    <xf numFmtId="0" fontId="1" fillId="0" borderId="41" xfId="0" applyFont="1" applyFill="1" applyBorder="1" applyAlignment="1">
      <alignment horizontal="center"/>
    </xf>
    <xf numFmtId="0" fontId="1" fillId="0" borderId="44" xfId="0" applyFont="1" applyFill="1" applyBorder="1" applyAlignment="1">
      <alignment horizontal="center"/>
    </xf>
    <xf numFmtId="0" fontId="1" fillId="40" borderId="13" xfId="0" applyFont="1" applyFill="1" applyBorder="1" applyAlignment="1">
      <alignment vertical="center" wrapText="1"/>
    </xf>
    <xf numFmtId="0" fontId="0" fillId="40" borderId="25" xfId="0" applyFill="1" applyBorder="1" applyAlignment="1">
      <alignment vertical="center"/>
    </xf>
    <xf numFmtId="1" fontId="1" fillId="0" borderId="14" xfId="0" applyNumberFormat="1" applyFont="1" applyFill="1" applyBorder="1" applyAlignment="1">
      <alignment horizontal="center" shrinkToFit="1"/>
    </xf>
    <xf numFmtId="0" fontId="0" fillId="0" borderId="22" xfId="0" applyBorder="1" applyAlignment="1">
      <alignment/>
    </xf>
    <xf numFmtId="0" fontId="0" fillId="0" borderId="15" xfId="0" applyBorder="1" applyAlignment="1">
      <alignment/>
    </xf>
    <xf numFmtId="0" fontId="1" fillId="37" borderId="10" xfId="0" applyFont="1" applyFill="1" applyBorder="1" applyAlignment="1" applyProtection="1">
      <alignment/>
      <protection locked="0"/>
    </xf>
    <xf numFmtId="0" fontId="1" fillId="37" borderId="12" xfId="0" applyFont="1" applyFill="1" applyBorder="1" applyAlignment="1" applyProtection="1">
      <alignment/>
      <protection locked="0"/>
    </xf>
    <xf numFmtId="0" fontId="0" fillId="37" borderId="30" xfId="0" applyFill="1" applyBorder="1" applyAlignment="1" applyProtection="1">
      <alignment/>
      <protection locked="0"/>
    </xf>
    <xf numFmtId="0" fontId="2" fillId="35" borderId="14" xfId="0" applyFont="1" applyFill="1" applyBorder="1" applyAlignment="1">
      <alignment vertical="top" wrapText="1"/>
    </xf>
    <xf numFmtId="0" fontId="0" fillId="35" borderId="22" xfId="0" applyFill="1" applyBorder="1" applyAlignment="1">
      <alignment/>
    </xf>
    <xf numFmtId="0" fontId="0" fillId="35" borderId="15" xfId="0" applyFill="1" applyBorder="1" applyAlignment="1">
      <alignment/>
    </xf>
    <xf numFmtId="0" fontId="0" fillId="35" borderId="27" xfId="0" applyFill="1" applyBorder="1" applyAlignment="1">
      <alignment vertical="top" wrapText="1"/>
    </xf>
    <xf numFmtId="0" fontId="0" fillId="35" borderId="33" xfId="0" applyFill="1" applyBorder="1" applyAlignment="1">
      <alignment/>
    </xf>
    <xf numFmtId="0" fontId="0" fillId="35" borderId="36" xfId="0" applyFill="1" applyBorder="1" applyAlignment="1">
      <alignment/>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0" xfId="0" applyFont="1" applyFill="1"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vertical="top" wrapText="1"/>
    </xf>
    <xf numFmtId="0" fontId="1" fillId="0" borderId="0" xfId="0" applyFont="1" applyFill="1" applyBorder="1" applyAlignment="1">
      <alignment horizontal="center"/>
    </xf>
    <xf numFmtId="1" fontId="1" fillId="0" borderId="0" xfId="0" applyNumberFormat="1" applyFont="1" applyFill="1" applyBorder="1" applyAlignment="1">
      <alignment horizontal="center" shrinkToFit="1"/>
    </xf>
    <xf numFmtId="0" fontId="1" fillId="0" borderId="10" xfId="0" applyFont="1" applyFill="1"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1" fillId="18" borderId="14" xfId="0" applyFont="1" applyFill="1" applyBorder="1" applyAlignment="1" applyProtection="1">
      <alignment horizontal="left" vertical="top" wrapText="1"/>
      <protection locked="0"/>
    </xf>
    <xf numFmtId="0" fontId="0" fillId="18" borderId="22" xfId="0" applyFill="1" applyBorder="1" applyAlignment="1" applyProtection="1">
      <alignment horizontal="left" vertical="top" wrapText="1"/>
      <protection locked="0"/>
    </xf>
    <xf numFmtId="0" fontId="0" fillId="18" borderId="15" xfId="0" applyFill="1" applyBorder="1" applyAlignment="1" applyProtection="1">
      <alignment horizontal="left" vertical="top" wrapText="1"/>
      <protection locked="0"/>
    </xf>
    <xf numFmtId="0" fontId="0" fillId="18" borderId="16" xfId="0" applyFill="1" applyBorder="1" applyAlignment="1" applyProtection="1">
      <alignment horizontal="left" vertical="top" wrapText="1"/>
      <protection locked="0"/>
    </xf>
    <xf numFmtId="0" fontId="0" fillId="18" borderId="0" xfId="0" applyFill="1" applyBorder="1" applyAlignment="1" applyProtection="1">
      <alignment horizontal="left" vertical="top" wrapText="1"/>
      <protection locked="0"/>
    </xf>
    <xf numFmtId="0" fontId="0" fillId="18" borderId="45" xfId="0" applyFill="1" applyBorder="1" applyAlignment="1" applyProtection="1">
      <alignment horizontal="left" vertical="top" wrapText="1"/>
      <protection locked="0"/>
    </xf>
    <xf numFmtId="0" fontId="0" fillId="18" borderId="27" xfId="0" applyFill="1" applyBorder="1" applyAlignment="1" applyProtection="1">
      <alignment horizontal="left" vertical="top" wrapText="1"/>
      <protection locked="0"/>
    </xf>
    <xf numFmtId="0" fontId="0" fillId="18" borderId="33" xfId="0" applyFill="1" applyBorder="1" applyAlignment="1" applyProtection="1">
      <alignment horizontal="left" vertical="top" wrapText="1"/>
      <protection locked="0"/>
    </xf>
    <xf numFmtId="0" fontId="0" fillId="18" borderId="36" xfId="0" applyFill="1" applyBorder="1" applyAlignment="1" applyProtection="1">
      <alignment horizontal="left" vertical="top" wrapText="1"/>
      <protection locked="0"/>
    </xf>
    <xf numFmtId="0" fontId="7" fillId="0" borderId="27" xfId="0" applyFont="1" applyFill="1" applyBorder="1" applyAlignment="1" applyProtection="1">
      <alignment/>
      <protection/>
    </xf>
    <xf numFmtId="0" fontId="7" fillId="0" borderId="33" xfId="0" applyFont="1" applyFill="1" applyBorder="1" applyAlignment="1" applyProtection="1">
      <alignment/>
      <protection/>
    </xf>
    <xf numFmtId="0" fontId="7" fillId="0" borderId="36" xfId="0" applyFont="1" applyFill="1" applyBorder="1" applyAlignment="1" applyProtection="1">
      <alignment/>
      <protection/>
    </xf>
    <xf numFmtId="2" fontId="0" fillId="37" borderId="10" xfId="0" applyNumberFormat="1" applyFill="1" applyBorder="1" applyAlignment="1" applyProtection="1">
      <alignment horizontal="center"/>
      <protection locked="0"/>
    </xf>
    <xf numFmtId="2" fontId="0" fillId="37" borderId="30" xfId="0" applyNumberFormat="1" applyFill="1" applyBorder="1" applyAlignment="1" applyProtection="1">
      <alignment horizontal="center"/>
      <protection locked="0"/>
    </xf>
    <xf numFmtId="2" fontId="0" fillId="12" borderId="14" xfId="0" applyNumberFormat="1" applyFont="1" applyFill="1" applyBorder="1" applyAlignment="1" applyProtection="1">
      <alignment horizontal="center" wrapText="1"/>
      <protection/>
    </xf>
    <xf numFmtId="0" fontId="0" fillId="12" borderId="27" xfId="0" applyFont="1" applyFill="1" applyBorder="1" applyAlignment="1" applyProtection="1">
      <alignment wrapText="1"/>
      <protection/>
    </xf>
    <xf numFmtId="2" fontId="1" fillId="24" borderId="14" xfId="0" applyNumberFormat="1" applyFont="1" applyFill="1" applyBorder="1" applyAlignment="1" applyProtection="1">
      <alignment horizontal="center" wrapText="1"/>
      <protection/>
    </xf>
    <xf numFmtId="0" fontId="0" fillId="24" borderId="15" xfId="0" applyFill="1" applyBorder="1" applyAlignment="1" applyProtection="1">
      <alignment horizontal="center" wrapText="1"/>
      <protection/>
    </xf>
    <xf numFmtId="0" fontId="0" fillId="24" borderId="27" xfId="0" applyFill="1" applyBorder="1" applyAlignment="1" applyProtection="1">
      <alignment horizontal="center" wrapText="1"/>
      <protection/>
    </xf>
    <xf numFmtId="0" fontId="0" fillId="24" borderId="36" xfId="0" applyFill="1" applyBorder="1" applyAlignment="1" applyProtection="1">
      <alignment horizontal="center" wrapText="1"/>
      <protection/>
    </xf>
    <xf numFmtId="2" fontId="1" fillId="24" borderId="14" xfId="0" applyNumberFormat="1" applyFont="1" applyFill="1" applyBorder="1" applyAlignment="1" applyProtection="1" quotePrefix="1">
      <alignment horizontal="center" wrapText="1"/>
      <protection/>
    </xf>
    <xf numFmtId="0" fontId="6" fillId="24" borderId="10" xfId="0" applyFont="1" applyFill="1" applyBorder="1" applyAlignment="1" applyProtection="1">
      <alignment horizontal="left" wrapText="1"/>
      <protection/>
    </xf>
    <xf numFmtId="0" fontId="6" fillId="24" borderId="12" xfId="0" applyFont="1" applyFill="1" applyBorder="1" applyAlignment="1" applyProtection="1">
      <alignment horizontal="left" wrapText="1"/>
      <protection/>
    </xf>
    <xf numFmtId="0" fontId="6" fillId="24" borderId="30" xfId="0" applyFont="1" applyFill="1" applyBorder="1" applyAlignment="1" applyProtection="1">
      <alignment horizontal="left" wrapText="1"/>
      <protection/>
    </xf>
    <xf numFmtId="0" fontId="7"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14"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6" fillId="33" borderId="10"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6" fillId="33" borderId="30" xfId="0" applyFont="1" applyFill="1" applyBorder="1" applyAlignment="1" applyProtection="1">
      <alignment vertical="center"/>
      <protection locked="0"/>
    </xf>
    <xf numFmtId="0" fontId="7" fillId="0" borderId="10" xfId="0" applyFont="1" applyFill="1" applyBorder="1" applyAlignment="1" applyProtection="1">
      <alignment/>
      <protection/>
    </xf>
    <xf numFmtId="0" fontId="7" fillId="0" borderId="12" xfId="0" applyFont="1" applyFill="1" applyBorder="1" applyAlignment="1" applyProtection="1">
      <alignment/>
      <protection/>
    </xf>
    <xf numFmtId="0" fontId="7" fillId="0" borderId="30" xfId="0" applyFont="1" applyFill="1" applyBorder="1" applyAlignment="1" applyProtection="1">
      <alignment/>
      <protection/>
    </xf>
    <xf numFmtId="0" fontId="54" fillId="0" borderId="0" xfId="0" applyFont="1" applyBorder="1" applyAlignment="1">
      <alignment vertical="center" wrapText="1"/>
    </xf>
    <xf numFmtId="0" fontId="0" fillId="0" borderId="0"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989"/>
  <sheetViews>
    <sheetView showZeros="0" zoomScalePageLayoutView="0" workbookViewId="0" topLeftCell="A1">
      <selection activeCell="B1" sqref="B1:E1"/>
    </sheetView>
  </sheetViews>
  <sheetFormatPr defaultColWidth="9.140625" defaultRowHeight="12.75"/>
  <cols>
    <col min="1" max="1" width="25.7109375" style="19" customWidth="1"/>
    <col min="2" max="2" width="5.28125" style="27" customWidth="1"/>
    <col min="3" max="3" width="6.7109375" style="19" bestFit="1" customWidth="1"/>
    <col min="4" max="4" width="7.57421875" style="19" customWidth="1"/>
    <col min="5" max="5" width="4.8515625" style="96" customWidth="1"/>
    <col min="6" max="6" width="33.7109375" style="19" customWidth="1"/>
    <col min="7" max="7" width="21.8515625" style="19" customWidth="1"/>
    <col min="8" max="16384" width="9.140625" style="19" customWidth="1"/>
  </cols>
  <sheetData>
    <row r="1" spans="1:6" ht="13.5" customHeight="1" thickBot="1">
      <c r="A1" s="40" t="s">
        <v>14</v>
      </c>
      <c r="B1" s="216" t="s">
        <v>59</v>
      </c>
      <c r="C1" s="217"/>
      <c r="D1" s="217"/>
      <c r="E1" s="217"/>
      <c r="F1" s="223" t="s">
        <v>82</v>
      </c>
    </row>
    <row r="2" spans="1:6" ht="13.5" thickBot="1">
      <c r="A2" s="41"/>
      <c r="B2" s="28"/>
      <c r="C2" s="26"/>
      <c r="D2" s="26"/>
      <c r="E2" s="26"/>
      <c r="F2" s="224"/>
    </row>
    <row r="3" spans="1:7" ht="13.5" thickBot="1">
      <c r="A3" s="20" t="s">
        <v>13</v>
      </c>
      <c r="B3" s="21" t="s">
        <v>18</v>
      </c>
      <c r="C3" s="21" t="s">
        <v>19</v>
      </c>
      <c r="D3" s="22" t="s">
        <v>3</v>
      </c>
      <c r="E3" s="192"/>
      <c r="F3" s="225"/>
      <c r="G3" s="23"/>
    </row>
    <row r="4" spans="1:7" ht="12.75" customHeight="1">
      <c r="A4" s="155"/>
      <c r="B4" s="69">
        <f aca="true" t="shared" si="0" ref="B4:B24">IF(D4="",0,1)</f>
        <v>0</v>
      </c>
      <c r="C4" s="156"/>
      <c r="D4" s="156"/>
      <c r="E4" s="192"/>
      <c r="F4" s="221" t="s">
        <v>60</v>
      </c>
      <c r="G4" s="23"/>
    </row>
    <row r="5" spans="1:7" ht="13.5" thickBot="1">
      <c r="A5" s="157"/>
      <c r="B5" s="69">
        <f t="shared" si="0"/>
        <v>0</v>
      </c>
      <c r="C5" s="24"/>
      <c r="D5" s="24"/>
      <c r="E5" s="192"/>
      <c r="F5" s="222"/>
      <c r="G5" s="23"/>
    </row>
    <row r="6" spans="1:7" ht="13.5" thickBot="1">
      <c r="A6" s="47"/>
      <c r="B6" s="69">
        <f t="shared" si="0"/>
        <v>0</v>
      </c>
      <c r="C6" s="24"/>
      <c r="D6" s="24"/>
      <c r="E6" s="192"/>
      <c r="F6" s="38"/>
      <c r="G6" s="23"/>
    </row>
    <row r="7" spans="1:7" ht="12.75" customHeight="1">
      <c r="A7" s="47"/>
      <c r="B7" s="69">
        <f t="shared" si="0"/>
        <v>0</v>
      </c>
      <c r="C7" s="24"/>
      <c r="D7" s="24"/>
      <c r="E7" s="192"/>
      <c r="F7" s="218" t="s">
        <v>22</v>
      </c>
      <c r="G7" s="23"/>
    </row>
    <row r="8" spans="1:7" ht="12.75">
      <c r="A8" s="47"/>
      <c r="B8" s="69">
        <f t="shared" si="0"/>
        <v>0</v>
      </c>
      <c r="C8" s="24"/>
      <c r="D8" s="24"/>
      <c r="E8" s="192"/>
      <c r="F8" s="219"/>
      <c r="G8" s="23"/>
    </row>
    <row r="9" spans="1:7" ht="12.75">
      <c r="A9" s="47"/>
      <c r="B9" s="69">
        <f t="shared" si="0"/>
        <v>0</v>
      </c>
      <c r="C9" s="24"/>
      <c r="D9" s="24"/>
      <c r="E9" s="192"/>
      <c r="F9" s="219"/>
      <c r="G9" s="23"/>
    </row>
    <row r="10" spans="1:7" ht="12.75">
      <c r="A10" s="47"/>
      <c r="B10" s="69">
        <f t="shared" si="0"/>
        <v>0</v>
      </c>
      <c r="C10" s="24"/>
      <c r="D10" s="24"/>
      <c r="E10" s="192"/>
      <c r="F10" s="219"/>
      <c r="G10" s="23"/>
    </row>
    <row r="11" spans="1:7" ht="12.75">
      <c r="A11" s="47"/>
      <c r="B11" s="69">
        <f t="shared" si="0"/>
        <v>0</v>
      </c>
      <c r="C11" s="24"/>
      <c r="D11" s="24"/>
      <c r="E11" s="192"/>
      <c r="F11" s="219"/>
      <c r="G11" s="23"/>
    </row>
    <row r="12" spans="1:7" ht="13.5" thickBot="1">
      <c r="A12" s="157"/>
      <c r="B12" s="69">
        <f t="shared" si="0"/>
        <v>0</v>
      </c>
      <c r="C12" s="24"/>
      <c r="D12" s="24"/>
      <c r="E12" s="192"/>
      <c r="F12" s="220"/>
      <c r="G12" s="23"/>
    </row>
    <row r="13" spans="1:7" ht="13.5" thickBot="1">
      <c r="A13" s="157"/>
      <c r="B13" s="69">
        <f t="shared" si="0"/>
        <v>0</v>
      </c>
      <c r="C13" s="24"/>
      <c r="D13" s="24"/>
      <c r="E13" s="192"/>
      <c r="F13" s="26"/>
      <c r="G13" s="23"/>
    </row>
    <row r="14" spans="1:7" ht="12.75" customHeight="1">
      <c r="A14" s="47"/>
      <c r="B14" s="69">
        <f t="shared" si="0"/>
        <v>0</v>
      </c>
      <c r="C14" s="24"/>
      <c r="D14" s="24"/>
      <c r="E14" s="192"/>
      <c r="F14" s="218" t="s">
        <v>63</v>
      </c>
      <c r="G14" s="23"/>
    </row>
    <row r="15" spans="1:7" ht="12.75">
      <c r="A15" s="47"/>
      <c r="B15" s="69">
        <f t="shared" si="0"/>
        <v>0</v>
      </c>
      <c r="C15" s="24"/>
      <c r="D15" s="24"/>
      <c r="E15" s="192"/>
      <c r="F15" s="219"/>
      <c r="G15" s="23"/>
    </row>
    <row r="16" spans="1:7" ht="12.75">
      <c r="A16" s="47"/>
      <c r="B16" s="69">
        <f t="shared" si="0"/>
        <v>0</v>
      </c>
      <c r="C16" s="24"/>
      <c r="D16" s="24"/>
      <c r="E16" s="192"/>
      <c r="F16" s="219"/>
      <c r="G16" s="23"/>
    </row>
    <row r="17" spans="1:7" ht="12.75">
      <c r="A17" s="47"/>
      <c r="B17" s="69">
        <f t="shared" si="0"/>
        <v>0</v>
      </c>
      <c r="C17" s="24"/>
      <c r="D17" s="24"/>
      <c r="E17" s="192"/>
      <c r="F17" s="219"/>
      <c r="G17" s="23"/>
    </row>
    <row r="18" spans="1:7" ht="12.75">
      <c r="A18" s="47"/>
      <c r="B18" s="69">
        <f t="shared" si="0"/>
        <v>0</v>
      </c>
      <c r="C18" s="24"/>
      <c r="D18" s="24"/>
      <c r="E18" s="192"/>
      <c r="F18" s="219"/>
      <c r="G18" s="23"/>
    </row>
    <row r="19" spans="1:7" ht="13.5" thickBot="1">
      <c r="A19" s="47"/>
      <c r="B19" s="69">
        <f t="shared" si="0"/>
        <v>0</v>
      </c>
      <c r="C19" s="24"/>
      <c r="D19" s="24"/>
      <c r="E19" s="192"/>
      <c r="F19" s="220"/>
      <c r="G19" s="23"/>
    </row>
    <row r="20" spans="1:7" ht="12.75">
      <c r="A20" s="47"/>
      <c r="B20" s="69">
        <f t="shared" si="0"/>
        <v>0</v>
      </c>
      <c r="C20" s="24"/>
      <c r="D20" s="24"/>
      <c r="E20" s="192"/>
      <c r="F20" s="38"/>
      <c r="G20" s="23"/>
    </row>
    <row r="21" spans="1:6" ht="12.75">
      <c r="A21" s="47"/>
      <c r="B21" s="69">
        <f t="shared" si="0"/>
        <v>0</v>
      </c>
      <c r="C21" s="24"/>
      <c r="D21" s="24"/>
      <c r="E21" s="192"/>
      <c r="F21" s="38"/>
    </row>
    <row r="22" spans="1:6" ht="12.75">
      <c r="A22" s="47"/>
      <c r="B22" s="69">
        <f t="shared" si="0"/>
        <v>0</v>
      </c>
      <c r="C22" s="24"/>
      <c r="D22" s="24"/>
      <c r="E22" s="192"/>
      <c r="F22" s="38"/>
    </row>
    <row r="23" spans="1:6" ht="12.75">
      <c r="A23" s="47"/>
      <c r="B23" s="69">
        <f t="shared" si="0"/>
        <v>0</v>
      </c>
      <c r="C23" s="24"/>
      <c r="D23" s="24"/>
      <c r="E23" s="192"/>
      <c r="F23" s="38"/>
    </row>
    <row r="24" spans="1:6" ht="12.75">
      <c r="A24" s="47"/>
      <c r="B24" s="69">
        <f t="shared" si="0"/>
        <v>0</v>
      </c>
      <c r="C24" s="24"/>
      <c r="D24" s="24"/>
      <c r="E24" s="192"/>
      <c r="F24" s="38"/>
    </row>
    <row r="25" spans="1:5" ht="12.75">
      <c r="A25" s="47"/>
      <c r="B25" s="69">
        <f>IF(D25="",0,1)</f>
        <v>0</v>
      </c>
      <c r="C25" s="24"/>
      <c r="D25" s="24"/>
      <c r="E25" s="192"/>
    </row>
    <row r="26" spans="1:6" ht="12.75" customHeight="1">
      <c r="A26" s="47"/>
      <c r="B26" s="69">
        <f>IF(D26="",0,1)</f>
        <v>0</v>
      </c>
      <c r="C26" s="24"/>
      <c r="D26" s="24"/>
      <c r="E26" s="192"/>
      <c r="F26" s="202"/>
    </row>
    <row r="27" spans="1:6" ht="12.75">
      <c r="A27" s="47"/>
      <c r="B27" s="69">
        <f>IF(D27="",0,1)</f>
        <v>0</v>
      </c>
      <c r="C27" s="24"/>
      <c r="D27" s="24"/>
      <c r="E27" s="192"/>
      <c r="F27" s="203" t="s">
        <v>79</v>
      </c>
    </row>
    <row r="28" spans="1:7" ht="13.5" thickBot="1">
      <c r="A28" s="42" t="s">
        <v>17</v>
      </c>
      <c r="B28" s="70">
        <f>SUM(B4:B27)</f>
        <v>0</v>
      </c>
      <c r="C28" s="70">
        <f>COUNTIF(C4:C27,"*")</f>
        <v>0</v>
      </c>
      <c r="D28" s="36">
        <f>SUM(D4:D27)</f>
        <v>0</v>
      </c>
      <c r="E28" s="192"/>
      <c r="F28" s="204">
        <f>COUNTIF(D4:D27,"&gt;100")</f>
        <v>0</v>
      </c>
      <c r="G28" s="26"/>
    </row>
    <row r="29" spans="1:6" ht="13.5" thickBot="1">
      <c r="A29" s="43" t="s">
        <v>21</v>
      </c>
      <c r="B29" s="64"/>
      <c r="C29" s="65"/>
      <c r="D29" s="136">
        <f>MAX(D4:D27)</f>
        <v>0</v>
      </c>
      <c r="E29" s="193">
        <f>""</f>
      </c>
      <c r="F29" s="177" t="s">
        <v>56</v>
      </c>
    </row>
    <row r="30" spans="1:6" ht="13.5" thickBot="1">
      <c r="A30" s="25"/>
      <c r="B30" s="28"/>
      <c r="C30" s="26"/>
      <c r="D30" s="26"/>
      <c r="E30" s="19"/>
      <c r="F30" s="39"/>
    </row>
    <row r="31" spans="1:6" ht="13.5" customHeight="1" thickBot="1">
      <c r="A31" s="40" t="s">
        <v>14</v>
      </c>
      <c r="B31" s="216" t="s">
        <v>59</v>
      </c>
      <c r="C31" s="217"/>
      <c r="D31" s="217"/>
      <c r="E31" s="217"/>
      <c r="F31" s="223" t="s">
        <v>82</v>
      </c>
    </row>
    <row r="32" spans="1:6" ht="13.5" thickBot="1">
      <c r="A32" s="41"/>
      <c r="B32" s="28"/>
      <c r="C32" s="26"/>
      <c r="D32" s="26"/>
      <c r="E32" s="26"/>
      <c r="F32" s="224"/>
    </row>
    <row r="33" spans="1:6" ht="13.5" thickBot="1">
      <c r="A33" s="20" t="s">
        <v>13</v>
      </c>
      <c r="B33" s="21" t="s">
        <v>18</v>
      </c>
      <c r="C33" s="21" t="s">
        <v>19</v>
      </c>
      <c r="D33" s="22" t="s">
        <v>3</v>
      </c>
      <c r="E33" s="192"/>
      <c r="F33" s="225"/>
    </row>
    <row r="34" spans="1:6" ht="12.75" customHeight="1">
      <c r="A34" s="208">
        <f aca="true" t="shared" si="1" ref="A34:A54">A4</f>
        <v>0</v>
      </c>
      <c r="B34" s="69">
        <f aca="true" t="shared" si="2" ref="B34:B54">IF(D34="",0,1)</f>
        <v>0</v>
      </c>
      <c r="C34" s="156"/>
      <c r="D34" s="156"/>
      <c r="E34" s="192"/>
      <c r="F34" s="221" t="s">
        <v>60</v>
      </c>
    </row>
    <row r="35" spans="1:6" ht="13.5" thickBot="1">
      <c r="A35" s="208">
        <f t="shared" si="1"/>
        <v>0</v>
      </c>
      <c r="B35" s="69">
        <f t="shared" si="2"/>
        <v>0</v>
      </c>
      <c r="C35" s="24"/>
      <c r="D35" s="24"/>
      <c r="E35" s="192"/>
      <c r="F35" s="222"/>
    </row>
    <row r="36" spans="1:6" ht="13.5" thickBot="1">
      <c r="A36" s="208">
        <f t="shared" si="1"/>
        <v>0</v>
      </c>
      <c r="B36" s="69">
        <f t="shared" si="2"/>
        <v>0</v>
      </c>
      <c r="C36" s="24"/>
      <c r="D36" s="24"/>
      <c r="E36" s="192"/>
      <c r="F36" s="38"/>
    </row>
    <row r="37" spans="1:6" ht="12.75" customHeight="1">
      <c r="A37" s="208">
        <f t="shared" si="1"/>
        <v>0</v>
      </c>
      <c r="B37" s="69">
        <f t="shared" si="2"/>
        <v>0</v>
      </c>
      <c r="C37" s="24"/>
      <c r="D37" s="24"/>
      <c r="E37" s="192"/>
      <c r="F37" s="218" t="s">
        <v>22</v>
      </c>
    </row>
    <row r="38" spans="1:6" ht="12.75">
      <c r="A38" s="208">
        <f t="shared" si="1"/>
        <v>0</v>
      </c>
      <c r="B38" s="69">
        <f t="shared" si="2"/>
        <v>0</v>
      </c>
      <c r="C38" s="24"/>
      <c r="D38" s="24"/>
      <c r="E38" s="192"/>
      <c r="F38" s="219"/>
    </row>
    <row r="39" spans="1:6" ht="12.75">
      <c r="A39" s="208">
        <f t="shared" si="1"/>
        <v>0</v>
      </c>
      <c r="B39" s="69">
        <f t="shared" si="2"/>
        <v>0</v>
      </c>
      <c r="C39" s="24"/>
      <c r="D39" s="24"/>
      <c r="E39" s="192"/>
      <c r="F39" s="219"/>
    </row>
    <row r="40" spans="1:6" ht="12.75">
      <c r="A40" s="208">
        <f t="shared" si="1"/>
        <v>0</v>
      </c>
      <c r="B40" s="69">
        <f t="shared" si="2"/>
        <v>0</v>
      </c>
      <c r="C40" s="24"/>
      <c r="D40" s="24"/>
      <c r="E40" s="192"/>
      <c r="F40" s="219"/>
    </row>
    <row r="41" spans="1:6" ht="12.75">
      <c r="A41" s="208">
        <f t="shared" si="1"/>
        <v>0</v>
      </c>
      <c r="B41" s="69">
        <f t="shared" si="2"/>
        <v>0</v>
      </c>
      <c r="C41" s="24"/>
      <c r="D41" s="24"/>
      <c r="E41" s="192"/>
      <c r="F41" s="219"/>
    </row>
    <row r="42" spans="1:6" ht="13.5" thickBot="1">
      <c r="A42" s="208">
        <f t="shared" si="1"/>
        <v>0</v>
      </c>
      <c r="B42" s="69">
        <f t="shared" si="2"/>
        <v>0</v>
      </c>
      <c r="C42" s="24"/>
      <c r="D42" s="24"/>
      <c r="E42" s="192"/>
      <c r="F42" s="220"/>
    </row>
    <row r="43" spans="1:6" ht="13.5" thickBot="1">
      <c r="A43" s="208">
        <f t="shared" si="1"/>
        <v>0</v>
      </c>
      <c r="B43" s="69">
        <f t="shared" si="2"/>
        <v>0</v>
      </c>
      <c r="C43" s="24"/>
      <c r="D43" s="24"/>
      <c r="E43" s="192"/>
      <c r="F43" s="26"/>
    </row>
    <row r="44" spans="1:6" ht="12.75" customHeight="1">
      <c r="A44" s="208">
        <f t="shared" si="1"/>
        <v>0</v>
      </c>
      <c r="B44" s="69">
        <f t="shared" si="2"/>
        <v>0</v>
      </c>
      <c r="C44" s="24"/>
      <c r="D44" s="24"/>
      <c r="E44" s="192"/>
      <c r="F44" s="218" t="s">
        <v>63</v>
      </c>
    </row>
    <row r="45" spans="1:6" ht="12.75">
      <c r="A45" s="208">
        <f t="shared" si="1"/>
        <v>0</v>
      </c>
      <c r="B45" s="69">
        <f t="shared" si="2"/>
        <v>0</v>
      </c>
      <c r="C45" s="24"/>
      <c r="D45" s="24"/>
      <c r="E45" s="192"/>
      <c r="F45" s="219"/>
    </row>
    <row r="46" spans="1:6" ht="12.75">
      <c r="A46" s="208">
        <f t="shared" si="1"/>
        <v>0</v>
      </c>
      <c r="B46" s="69">
        <f t="shared" si="2"/>
        <v>0</v>
      </c>
      <c r="C46" s="24"/>
      <c r="D46" s="24"/>
      <c r="E46" s="192"/>
      <c r="F46" s="219"/>
    </row>
    <row r="47" spans="1:6" ht="12.75">
      <c r="A47" s="208">
        <f t="shared" si="1"/>
        <v>0</v>
      </c>
      <c r="B47" s="69">
        <f t="shared" si="2"/>
        <v>0</v>
      </c>
      <c r="C47" s="24"/>
      <c r="D47" s="24"/>
      <c r="E47" s="192"/>
      <c r="F47" s="219"/>
    </row>
    <row r="48" spans="1:6" ht="12.75">
      <c r="A48" s="208">
        <f t="shared" si="1"/>
        <v>0</v>
      </c>
      <c r="B48" s="69">
        <f t="shared" si="2"/>
        <v>0</v>
      </c>
      <c r="C48" s="24"/>
      <c r="D48" s="24"/>
      <c r="E48" s="192"/>
      <c r="F48" s="219"/>
    </row>
    <row r="49" spans="1:6" ht="13.5" thickBot="1">
      <c r="A49" s="208">
        <f t="shared" si="1"/>
        <v>0</v>
      </c>
      <c r="B49" s="69">
        <f t="shared" si="2"/>
        <v>0</v>
      </c>
      <c r="C49" s="24"/>
      <c r="D49" s="24"/>
      <c r="E49" s="192"/>
      <c r="F49" s="220"/>
    </row>
    <row r="50" spans="1:6" ht="12.75">
      <c r="A50" s="208">
        <f t="shared" si="1"/>
        <v>0</v>
      </c>
      <c r="B50" s="69">
        <f t="shared" si="2"/>
        <v>0</v>
      </c>
      <c r="C50" s="24"/>
      <c r="D50" s="24"/>
      <c r="E50" s="192"/>
      <c r="F50" s="38"/>
    </row>
    <row r="51" spans="1:6" ht="12.75">
      <c r="A51" s="208">
        <f t="shared" si="1"/>
        <v>0</v>
      </c>
      <c r="B51" s="69">
        <f t="shared" si="2"/>
        <v>0</v>
      </c>
      <c r="C51" s="24"/>
      <c r="D51" s="24"/>
      <c r="E51" s="192"/>
      <c r="F51" s="38"/>
    </row>
    <row r="52" spans="1:6" ht="12.75">
      <c r="A52" s="208">
        <f t="shared" si="1"/>
        <v>0</v>
      </c>
      <c r="B52" s="69">
        <f t="shared" si="2"/>
        <v>0</v>
      </c>
      <c r="C52" s="24"/>
      <c r="D52" s="24"/>
      <c r="E52" s="192"/>
      <c r="F52" s="38"/>
    </row>
    <row r="53" spans="1:6" ht="12.75">
      <c r="A53" s="208">
        <f t="shared" si="1"/>
        <v>0</v>
      </c>
      <c r="B53" s="69">
        <f t="shared" si="2"/>
        <v>0</v>
      </c>
      <c r="C53" s="24"/>
      <c r="D53" s="24"/>
      <c r="E53" s="192"/>
      <c r="F53" s="38"/>
    </row>
    <row r="54" spans="1:6" ht="12.75">
      <c r="A54" s="208">
        <f t="shared" si="1"/>
        <v>0</v>
      </c>
      <c r="B54" s="69">
        <f t="shared" si="2"/>
        <v>0</v>
      </c>
      <c r="C54" s="24"/>
      <c r="D54" s="24"/>
      <c r="E54" s="192"/>
      <c r="F54" s="38"/>
    </row>
    <row r="55" spans="1:5" ht="12.75">
      <c r="A55" s="208">
        <f>A25</f>
        <v>0</v>
      </c>
      <c r="B55" s="69">
        <f>IF(D55="",0,1)</f>
        <v>0</v>
      </c>
      <c r="C55" s="24"/>
      <c r="D55" s="24"/>
      <c r="E55" s="192"/>
    </row>
    <row r="56" spans="1:6" ht="12.75" customHeight="1">
      <c r="A56" s="208">
        <f>A26</f>
        <v>0</v>
      </c>
      <c r="B56" s="69">
        <f>IF(D56="",0,1)</f>
        <v>0</v>
      </c>
      <c r="C56" s="24"/>
      <c r="D56" s="24"/>
      <c r="E56" s="192"/>
      <c r="F56" s="202"/>
    </row>
    <row r="57" spans="1:6" ht="12.75">
      <c r="A57" s="208">
        <f>A27</f>
        <v>0</v>
      </c>
      <c r="B57" s="69">
        <f>IF(D57="",0,1)</f>
        <v>0</v>
      </c>
      <c r="C57" s="24"/>
      <c r="D57" s="24"/>
      <c r="E57" s="192"/>
      <c r="F57" s="203" t="s">
        <v>79</v>
      </c>
    </row>
    <row r="58" spans="1:6" ht="13.5" thickBot="1">
      <c r="A58" s="42" t="s">
        <v>17</v>
      </c>
      <c r="B58" s="70">
        <f>SUM(B34:B57)</f>
        <v>0</v>
      </c>
      <c r="C58" s="70">
        <f>COUNTIF(C34:C57,"*")</f>
        <v>0</v>
      </c>
      <c r="D58" s="36">
        <f>SUM(D34:D57)</f>
        <v>0</v>
      </c>
      <c r="E58" s="192"/>
      <c r="F58" s="204">
        <f>COUNTIF(D34:D57,"&gt;100")</f>
        <v>0</v>
      </c>
    </row>
    <row r="59" spans="1:6" ht="13.5" thickBot="1">
      <c r="A59" s="43" t="s">
        <v>21</v>
      </c>
      <c r="B59" s="64"/>
      <c r="C59" s="65"/>
      <c r="D59" s="136">
        <f>MAX(D34:D57)</f>
        <v>0</v>
      </c>
      <c r="E59" s="193">
        <f>""</f>
      </c>
      <c r="F59" s="177" t="s">
        <v>56</v>
      </c>
    </row>
    <row r="60" ht="13.5" thickBot="1"/>
    <row r="61" spans="1:6" ht="13.5" customHeight="1" thickBot="1">
      <c r="A61" s="40" t="s">
        <v>14</v>
      </c>
      <c r="B61" s="216" t="s">
        <v>59</v>
      </c>
      <c r="C61" s="217"/>
      <c r="D61" s="217"/>
      <c r="E61" s="217"/>
      <c r="F61" s="223" t="s">
        <v>82</v>
      </c>
    </row>
    <row r="62" spans="1:6" ht="13.5" thickBot="1">
      <c r="A62" s="41"/>
      <c r="B62" s="28"/>
      <c r="C62" s="26"/>
      <c r="D62" s="26"/>
      <c r="E62" s="26"/>
      <c r="F62" s="224"/>
    </row>
    <row r="63" spans="1:6" ht="13.5" thickBot="1">
      <c r="A63" s="20" t="s">
        <v>13</v>
      </c>
      <c r="B63" s="21" t="s">
        <v>18</v>
      </c>
      <c r="C63" s="21" t="s">
        <v>19</v>
      </c>
      <c r="D63" s="22" t="s">
        <v>3</v>
      </c>
      <c r="E63" s="192"/>
      <c r="F63" s="225"/>
    </row>
    <row r="64" spans="1:6" ht="12.75" customHeight="1">
      <c r="A64" s="208">
        <f aca="true" t="shared" si="3" ref="A64:A84">A34</f>
        <v>0</v>
      </c>
      <c r="B64" s="69">
        <f aca="true" t="shared" si="4" ref="B64:B84">IF(D64="",0,1)</f>
        <v>0</v>
      </c>
      <c r="C64" s="156"/>
      <c r="D64" s="156"/>
      <c r="E64" s="192"/>
      <c r="F64" s="221" t="s">
        <v>60</v>
      </c>
    </row>
    <row r="65" spans="1:6" ht="13.5" thickBot="1">
      <c r="A65" s="208">
        <f t="shared" si="3"/>
        <v>0</v>
      </c>
      <c r="B65" s="69">
        <f t="shared" si="4"/>
        <v>0</v>
      </c>
      <c r="C65" s="24"/>
      <c r="D65" s="24"/>
      <c r="E65" s="192"/>
      <c r="F65" s="222"/>
    </row>
    <row r="66" spans="1:6" ht="13.5" thickBot="1">
      <c r="A66" s="208">
        <f t="shared" si="3"/>
        <v>0</v>
      </c>
      <c r="B66" s="69">
        <f t="shared" si="4"/>
        <v>0</v>
      </c>
      <c r="C66" s="24"/>
      <c r="D66" s="24"/>
      <c r="E66" s="192"/>
      <c r="F66" s="38"/>
    </row>
    <row r="67" spans="1:6" ht="12.75" customHeight="1">
      <c r="A67" s="208">
        <f t="shared" si="3"/>
        <v>0</v>
      </c>
      <c r="B67" s="69">
        <f t="shared" si="4"/>
        <v>0</v>
      </c>
      <c r="C67" s="24"/>
      <c r="D67" s="24"/>
      <c r="E67" s="192"/>
      <c r="F67" s="218" t="s">
        <v>22</v>
      </c>
    </row>
    <row r="68" spans="1:6" ht="12.75">
      <c r="A68" s="208">
        <f t="shared" si="3"/>
        <v>0</v>
      </c>
      <c r="B68" s="69">
        <f t="shared" si="4"/>
        <v>0</v>
      </c>
      <c r="C68" s="24"/>
      <c r="D68" s="24"/>
      <c r="E68" s="192"/>
      <c r="F68" s="219"/>
    </row>
    <row r="69" spans="1:6" ht="12.75">
      <c r="A69" s="208">
        <f t="shared" si="3"/>
        <v>0</v>
      </c>
      <c r="B69" s="69">
        <f t="shared" si="4"/>
        <v>0</v>
      </c>
      <c r="C69" s="24"/>
      <c r="D69" s="24"/>
      <c r="E69" s="192"/>
      <c r="F69" s="219"/>
    </row>
    <row r="70" spans="1:6" ht="12.75">
      <c r="A70" s="208">
        <f t="shared" si="3"/>
        <v>0</v>
      </c>
      <c r="B70" s="69">
        <f t="shared" si="4"/>
        <v>0</v>
      </c>
      <c r="C70" s="24"/>
      <c r="D70" s="24"/>
      <c r="E70" s="192"/>
      <c r="F70" s="219"/>
    </row>
    <row r="71" spans="1:6" ht="12.75">
      <c r="A71" s="208">
        <f t="shared" si="3"/>
        <v>0</v>
      </c>
      <c r="B71" s="69">
        <f t="shared" si="4"/>
        <v>0</v>
      </c>
      <c r="C71" s="24"/>
      <c r="D71" s="24"/>
      <c r="E71" s="192"/>
      <c r="F71" s="219"/>
    </row>
    <row r="72" spans="1:6" ht="13.5" thickBot="1">
      <c r="A72" s="208">
        <f t="shared" si="3"/>
        <v>0</v>
      </c>
      <c r="B72" s="69">
        <f t="shared" si="4"/>
        <v>0</v>
      </c>
      <c r="C72" s="24"/>
      <c r="D72" s="24"/>
      <c r="E72" s="192"/>
      <c r="F72" s="220"/>
    </row>
    <row r="73" spans="1:6" ht="13.5" thickBot="1">
      <c r="A73" s="208">
        <f t="shared" si="3"/>
        <v>0</v>
      </c>
      <c r="B73" s="69">
        <f t="shared" si="4"/>
        <v>0</v>
      </c>
      <c r="C73" s="24"/>
      <c r="D73" s="24"/>
      <c r="E73" s="192"/>
      <c r="F73" s="26"/>
    </row>
    <row r="74" spans="1:6" ht="12.75" customHeight="1">
      <c r="A74" s="208">
        <f t="shared" si="3"/>
        <v>0</v>
      </c>
      <c r="B74" s="69">
        <f t="shared" si="4"/>
        <v>0</v>
      </c>
      <c r="C74" s="24"/>
      <c r="D74" s="24"/>
      <c r="E74" s="192"/>
      <c r="F74" s="218" t="s">
        <v>63</v>
      </c>
    </row>
    <row r="75" spans="1:6" ht="12.75">
      <c r="A75" s="208">
        <f t="shared" si="3"/>
        <v>0</v>
      </c>
      <c r="B75" s="69">
        <f t="shared" si="4"/>
        <v>0</v>
      </c>
      <c r="C75" s="24"/>
      <c r="D75" s="24"/>
      <c r="E75" s="192"/>
      <c r="F75" s="219"/>
    </row>
    <row r="76" spans="1:6" ht="12.75">
      <c r="A76" s="208">
        <f t="shared" si="3"/>
        <v>0</v>
      </c>
      <c r="B76" s="69">
        <f t="shared" si="4"/>
        <v>0</v>
      </c>
      <c r="C76" s="24"/>
      <c r="D76" s="24"/>
      <c r="E76" s="192"/>
      <c r="F76" s="219"/>
    </row>
    <row r="77" spans="1:6" ht="12.75">
      <c r="A77" s="208">
        <f t="shared" si="3"/>
        <v>0</v>
      </c>
      <c r="B77" s="69">
        <f t="shared" si="4"/>
        <v>0</v>
      </c>
      <c r="C77" s="24"/>
      <c r="D77" s="24"/>
      <c r="E77" s="192"/>
      <c r="F77" s="219"/>
    </row>
    <row r="78" spans="1:6" ht="12.75">
      <c r="A78" s="208">
        <f t="shared" si="3"/>
        <v>0</v>
      </c>
      <c r="B78" s="69">
        <f t="shared" si="4"/>
        <v>0</v>
      </c>
      <c r="C78" s="24"/>
      <c r="D78" s="24"/>
      <c r="E78" s="192"/>
      <c r="F78" s="219"/>
    </row>
    <row r="79" spans="1:6" ht="13.5" thickBot="1">
      <c r="A79" s="208">
        <f t="shared" si="3"/>
        <v>0</v>
      </c>
      <c r="B79" s="69">
        <f t="shared" si="4"/>
        <v>0</v>
      </c>
      <c r="C79" s="24"/>
      <c r="D79" s="24"/>
      <c r="E79" s="192"/>
      <c r="F79" s="220"/>
    </row>
    <row r="80" spans="1:6" ht="12.75">
      <c r="A80" s="208">
        <f t="shared" si="3"/>
        <v>0</v>
      </c>
      <c r="B80" s="69">
        <f t="shared" si="4"/>
        <v>0</v>
      </c>
      <c r="C80" s="24"/>
      <c r="D80" s="24"/>
      <c r="E80" s="192"/>
      <c r="F80" s="38"/>
    </row>
    <row r="81" spans="1:6" ht="12.75">
      <c r="A81" s="208">
        <f t="shared" si="3"/>
        <v>0</v>
      </c>
      <c r="B81" s="69">
        <f t="shared" si="4"/>
        <v>0</v>
      </c>
      <c r="C81" s="24"/>
      <c r="D81" s="24"/>
      <c r="E81" s="192"/>
      <c r="F81" s="38"/>
    </row>
    <row r="82" spans="1:6" ht="12.75">
      <c r="A82" s="208">
        <f t="shared" si="3"/>
        <v>0</v>
      </c>
      <c r="B82" s="69">
        <f t="shared" si="4"/>
        <v>0</v>
      </c>
      <c r="C82" s="24"/>
      <c r="D82" s="24"/>
      <c r="E82" s="192"/>
      <c r="F82" s="38"/>
    </row>
    <row r="83" spans="1:6" ht="12.75">
      <c r="A83" s="208">
        <f t="shared" si="3"/>
        <v>0</v>
      </c>
      <c r="B83" s="69">
        <f t="shared" si="4"/>
        <v>0</v>
      </c>
      <c r="C83" s="24"/>
      <c r="D83" s="24"/>
      <c r="E83" s="192"/>
      <c r="F83" s="38"/>
    </row>
    <row r="84" spans="1:6" ht="12.75">
      <c r="A84" s="208">
        <f t="shared" si="3"/>
        <v>0</v>
      </c>
      <c r="B84" s="69">
        <f t="shared" si="4"/>
        <v>0</v>
      </c>
      <c r="C84" s="24"/>
      <c r="D84" s="24"/>
      <c r="E84" s="192"/>
      <c r="F84" s="38"/>
    </row>
    <row r="85" spans="1:5" ht="12.75">
      <c r="A85" s="208">
        <f>A55</f>
        <v>0</v>
      </c>
      <c r="B85" s="69">
        <f>IF(D85="",0,1)</f>
        <v>0</v>
      </c>
      <c r="C85" s="24"/>
      <c r="D85" s="24"/>
      <c r="E85" s="192"/>
    </row>
    <row r="86" spans="1:6" ht="12.75" customHeight="1">
      <c r="A86" s="208">
        <f>A56</f>
        <v>0</v>
      </c>
      <c r="B86" s="69">
        <f>IF(D86="",0,1)</f>
        <v>0</v>
      </c>
      <c r="C86" s="24"/>
      <c r="D86" s="24"/>
      <c r="E86" s="192"/>
      <c r="F86" s="202"/>
    </row>
    <row r="87" spans="1:6" ht="12.75">
      <c r="A87" s="208">
        <f>A57</f>
        <v>0</v>
      </c>
      <c r="B87" s="69">
        <f>IF(D87="",0,1)</f>
        <v>0</v>
      </c>
      <c r="C87" s="24"/>
      <c r="D87" s="24"/>
      <c r="E87" s="192"/>
      <c r="F87" s="203" t="s">
        <v>79</v>
      </c>
    </row>
    <row r="88" spans="1:6" ht="13.5" thickBot="1">
      <c r="A88" s="42" t="s">
        <v>17</v>
      </c>
      <c r="B88" s="70">
        <f>SUM(B64:B87)</f>
        <v>0</v>
      </c>
      <c r="C88" s="70">
        <f>COUNTIF(C64:C87,"*")</f>
        <v>0</v>
      </c>
      <c r="D88" s="36">
        <f>SUM(D64:D87)</f>
        <v>0</v>
      </c>
      <c r="E88" s="192"/>
      <c r="F88" s="204">
        <f>COUNTIF(D64:D87,"&gt;100")</f>
        <v>0</v>
      </c>
    </row>
    <row r="89" spans="1:6" ht="13.5" thickBot="1">
      <c r="A89" s="43" t="s">
        <v>21</v>
      </c>
      <c r="B89" s="64"/>
      <c r="C89" s="65"/>
      <c r="D89" s="136">
        <f>MAX(D64:D87)</f>
        <v>0</v>
      </c>
      <c r="E89" s="193">
        <f>""</f>
      </c>
      <c r="F89" s="177" t="s">
        <v>56</v>
      </c>
    </row>
    <row r="90" ht="13.5" thickBot="1"/>
    <row r="91" spans="1:6" ht="13.5" customHeight="1" thickBot="1">
      <c r="A91" s="40" t="s">
        <v>14</v>
      </c>
      <c r="B91" s="216" t="s">
        <v>59</v>
      </c>
      <c r="C91" s="217"/>
      <c r="D91" s="217"/>
      <c r="E91" s="217"/>
      <c r="F91" s="223" t="s">
        <v>82</v>
      </c>
    </row>
    <row r="92" spans="1:6" ht="13.5" thickBot="1">
      <c r="A92" s="41"/>
      <c r="B92" s="28"/>
      <c r="C92" s="26"/>
      <c r="D92" s="26"/>
      <c r="E92" s="26"/>
      <c r="F92" s="224"/>
    </row>
    <row r="93" spans="1:6" ht="13.5" thickBot="1">
      <c r="A93" s="20" t="s">
        <v>13</v>
      </c>
      <c r="B93" s="21" t="s">
        <v>18</v>
      </c>
      <c r="C93" s="21" t="s">
        <v>19</v>
      </c>
      <c r="D93" s="22" t="s">
        <v>3</v>
      </c>
      <c r="E93" s="192"/>
      <c r="F93" s="225"/>
    </row>
    <row r="94" spans="1:6" ht="12.75" customHeight="1">
      <c r="A94" s="208">
        <f aca="true" t="shared" si="5" ref="A94:A114">A64</f>
        <v>0</v>
      </c>
      <c r="B94" s="69">
        <f aca="true" t="shared" si="6" ref="B94:B114">IF(D94="",0,1)</f>
        <v>0</v>
      </c>
      <c r="C94" s="156"/>
      <c r="D94" s="156"/>
      <c r="E94" s="192"/>
      <c r="F94" s="221" t="s">
        <v>60</v>
      </c>
    </row>
    <row r="95" spans="1:6" ht="13.5" thickBot="1">
      <c r="A95" s="208">
        <f t="shared" si="5"/>
        <v>0</v>
      </c>
      <c r="B95" s="69">
        <f t="shared" si="6"/>
        <v>0</v>
      </c>
      <c r="C95" s="24"/>
      <c r="D95" s="24"/>
      <c r="E95" s="192"/>
      <c r="F95" s="222"/>
    </row>
    <row r="96" spans="1:6" ht="13.5" thickBot="1">
      <c r="A96" s="208">
        <f t="shared" si="5"/>
        <v>0</v>
      </c>
      <c r="B96" s="69">
        <f t="shared" si="6"/>
        <v>0</v>
      </c>
      <c r="C96" s="24"/>
      <c r="D96" s="24"/>
      <c r="E96" s="192"/>
      <c r="F96" s="38"/>
    </row>
    <row r="97" spans="1:6" ht="12.75" customHeight="1">
      <c r="A97" s="208">
        <f t="shared" si="5"/>
        <v>0</v>
      </c>
      <c r="B97" s="69">
        <f t="shared" si="6"/>
        <v>0</v>
      </c>
      <c r="C97" s="24"/>
      <c r="D97" s="24"/>
      <c r="E97" s="192"/>
      <c r="F97" s="218" t="s">
        <v>22</v>
      </c>
    </row>
    <row r="98" spans="1:6" ht="12.75">
      <c r="A98" s="208">
        <f t="shared" si="5"/>
        <v>0</v>
      </c>
      <c r="B98" s="69">
        <f t="shared" si="6"/>
        <v>0</v>
      </c>
      <c r="C98" s="24"/>
      <c r="D98" s="24"/>
      <c r="E98" s="192"/>
      <c r="F98" s="219"/>
    </row>
    <row r="99" spans="1:6" ht="12.75">
      <c r="A99" s="208">
        <f t="shared" si="5"/>
        <v>0</v>
      </c>
      <c r="B99" s="69">
        <f t="shared" si="6"/>
        <v>0</v>
      </c>
      <c r="C99" s="24"/>
      <c r="D99" s="24"/>
      <c r="E99" s="192"/>
      <c r="F99" s="219"/>
    </row>
    <row r="100" spans="1:6" ht="12.75">
      <c r="A100" s="208">
        <f t="shared" si="5"/>
        <v>0</v>
      </c>
      <c r="B100" s="69">
        <f t="shared" si="6"/>
        <v>0</v>
      </c>
      <c r="C100" s="24"/>
      <c r="D100" s="24"/>
      <c r="E100" s="192"/>
      <c r="F100" s="219"/>
    </row>
    <row r="101" spans="1:6" ht="12.75">
      <c r="A101" s="208">
        <f t="shared" si="5"/>
        <v>0</v>
      </c>
      <c r="B101" s="69">
        <f t="shared" si="6"/>
        <v>0</v>
      </c>
      <c r="C101" s="24"/>
      <c r="D101" s="24"/>
      <c r="E101" s="192"/>
      <c r="F101" s="219"/>
    </row>
    <row r="102" spans="1:6" ht="13.5" thickBot="1">
      <c r="A102" s="208">
        <f t="shared" si="5"/>
        <v>0</v>
      </c>
      <c r="B102" s="69">
        <f t="shared" si="6"/>
        <v>0</v>
      </c>
      <c r="C102" s="24"/>
      <c r="D102" s="24"/>
      <c r="E102" s="192"/>
      <c r="F102" s="220"/>
    </row>
    <row r="103" spans="1:6" ht="13.5" thickBot="1">
      <c r="A103" s="208">
        <f t="shared" si="5"/>
        <v>0</v>
      </c>
      <c r="B103" s="69">
        <f t="shared" si="6"/>
        <v>0</v>
      </c>
      <c r="C103" s="24"/>
      <c r="D103" s="24"/>
      <c r="E103" s="192"/>
      <c r="F103" s="26"/>
    </row>
    <row r="104" spans="1:6" ht="12.75" customHeight="1">
      <c r="A104" s="208">
        <f t="shared" si="5"/>
        <v>0</v>
      </c>
      <c r="B104" s="69">
        <f t="shared" si="6"/>
        <v>0</v>
      </c>
      <c r="C104" s="24"/>
      <c r="D104" s="24"/>
      <c r="E104" s="192"/>
      <c r="F104" s="218" t="s">
        <v>63</v>
      </c>
    </row>
    <row r="105" spans="1:6" ht="12.75">
      <c r="A105" s="208">
        <f t="shared" si="5"/>
        <v>0</v>
      </c>
      <c r="B105" s="69">
        <f t="shared" si="6"/>
        <v>0</v>
      </c>
      <c r="C105" s="24"/>
      <c r="D105" s="24"/>
      <c r="E105" s="192"/>
      <c r="F105" s="219"/>
    </row>
    <row r="106" spans="1:6" ht="12.75">
      <c r="A106" s="208">
        <f t="shared" si="5"/>
        <v>0</v>
      </c>
      <c r="B106" s="69">
        <f t="shared" si="6"/>
        <v>0</v>
      </c>
      <c r="C106" s="24"/>
      <c r="D106" s="24"/>
      <c r="E106" s="192"/>
      <c r="F106" s="219"/>
    </row>
    <row r="107" spans="1:6" ht="12.75">
      <c r="A107" s="208">
        <f t="shared" si="5"/>
        <v>0</v>
      </c>
      <c r="B107" s="69">
        <f t="shared" si="6"/>
        <v>0</v>
      </c>
      <c r="C107" s="24"/>
      <c r="D107" s="24"/>
      <c r="E107" s="192"/>
      <c r="F107" s="219"/>
    </row>
    <row r="108" spans="1:6" ht="12.75">
      <c r="A108" s="208">
        <f t="shared" si="5"/>
        <v>0</v>
      </c>
      <c r="B108" s="69">
        <f t="shared" si="6"/>
        <v>0</v>
      </c>
      <c r="C108" s="24"/>
      <c r="D108" s="24"/>
      <c r="E108" s="192"/>
      <c r="F108" s="219"/>
    </row>
    <row r="109" spans="1:6" ht="13.5" thickBot="1">
      <c r="A109" s="208">
        <f t="shared" si="5"/>
        <v>0</v>
      </c>
      <c r="B109" s="69">
        <f t="shared" si="6"/>
        <v>0</v>
      </c>
      <c r="C109" s="24"/>
      <c r="D109" s="24"/>
      <c r="E109" s="192"/>
      <c r="F109" s="220"/>
    </row>
    <row r="110" spans="1:6" ht="12.75">
      <c r="A110" s="208">
        <f t="shared" si="5"/>
        <v>0</v>
      </c>
      <c r="B110" s="69">
        <f t="shared" si="6"/>
        <v>0</v>
      </c>
      <c r="C110" s="24"/>
      <c r="D110" s="24"/>
      <c r="E110" s="192"/>
      <c r="F110" s="38"/>
    </row>
    <row r="111" spans="1:6" ht="12.75">
      <c r="A111" s="208">
        <f t="shared" si="5"/>
        <v>0</v>
      </c>
      <c r="B111" s="69">
        <f t="shared" si="6"/>
        <v>0</v>
      </c>
      <c r="C111" s="24"/>
      <c r="D111" s="24"/>
      <c r="E111" s="192"/>
      <c r="F111" s="38"/>
    </row>
    <row r="112" spans="1:6" ht="12.75">
      <c r="A112" s="208">
        <f t="shared" si="5"/>
        <v>0</v>
      </c>
      <c r="B112" s="69">
        <f t="shared" si="6"/>
        <v>0</v>
      </c>
      <c r="C112" s="24"/>
      <c r="D112" s="24"/>
      <c r="E112" s="192"/>
      <c r="F112" s="38"/>
    </row>
    <row r="113" spans="1:6" ht="12.75">
      <c r="A113" s="208">
        <f t="shared" si="5"/>
        <v>0</v>
      </c>
      <c r="B113" s="69">
        <f t="shared" si="6"/>
        <v>0</v>
      </c>
      <c r="C113" s="24"/>
      <c r="D113" s="24"/>
      <c r="E113" s="192"/>
      <c r="F113" s="38"/>
    </row>
    <row r="114" spans="1:6" ht="12.75">
      <c r="A114" s="208">
        <f t="shared" si="5"/>
        <v>0</v>
      </c>
      <c r="B114" s="69">
        <f t="shared" si="6"/>
        <v>0</v>
      </c>
      <c r="C114" s="24"/>
      <c r="D114" s="24"/>
      <c r="E114" s="192"/>
      <c r="F114" s="38"/>
    </row>
    <row r="115" spans="1:5" ht="12.75">
      <c r="A115" s="208">
        <f>A85</f>
        <v>0</v>
      </c>
      <c r="B115" s="69">
        <f>IF(D115="",0,1)</f>
        <v>0</v>
      </c>
      <c r="C115" s="24"/>
      <c r="D115" s="24"/>
      <c r="E115" s="192"/>
    </row>
    <row r="116" spans="1:6" ht="18">
      <c r="A116" s="208">
        <f>A86</f>
        <v>0</v>
      </c>
      <c r="B116" s="69">
        <f>IF(D116="",0,1)</f>
        <v>0</v>
      </c>
      <c r="C116" s="24"/>
      <c r="D116" s="24"/>
      <c r="E116" s="192"/>
      <c r="F116" s="202"/>
    </row>
    <row r="117" spans="1:6" ht="12.75">
      <c r="A117" s="208">
        <f>A87</f>
        <v>0</v>
      </c>
      <c r="B117" s="69">
        <f>IF(D117="",0,1)</f>
        <v>0</v>
      </c>
      <c r="C117" s="24"/>
      <c r="D117" s="24"/>
      <c r="E117" s="192"/>
      <c r="F117" s="203" t="s">
        <v>79</v>
      </c>
    </row>
    <row r="118" spans="1:6" ht="13.5" thickBot="1">
      <c r="A118" s="42" t="s">
        <v>17</v>
      </c>
      <c r="B118" s="70">
        <f>SUM(B94:B117)</f>
        <v>0</v>
      </c>
      <c r="C118" s="70">
        <f>COUNTIF(C94:C117,"*")</f>
        <v>0</v>
      </c>
      <c r="D118" s="36">
        <f>SUM(D94:D117)</f>
        <v>0</v>
      </c>
      <c r="E118" s="192"/>
      <c r="F118" s="204">
        <f>COUNTIF(D94:D117,"&gt;100")</f>
        <v>0</v>
      </c>
    </row>
    <row r="119" spans="1:6" ht="13.5" thickBot="1">
      <c r="A119" s="43" t="s">
        <v>21</v>
      </c>
      <c r="B119" s="64"/>
      <c r="C119" s="65"/>
      <c r="D119" s="136">
        <f>MAX(D94:D117)</f>
        <v>0</v>
      </c>
      <c r="E119" s="193">
        <f>""</f>
      </c>
      <c r="F119" s="177" t="s">
        <v>56</v>
      </c>
    </row>
    <row r="120" ht="13.5" thickBot="1"/>
    <row r="121" spans="1:6" ht="13.5" customHeight="1" thickBot="1">
      <c r="A121" s="40" t="s">
        <v>14</v>
      </c>
      <c r="B121" s="216" t="s">
        <v>59</v>
      </c>
      <c r="C121" s="217"/>
      <c r="D121" s="217"/>
      <c r="E121" s="217"/>
      <c r="F121" s="223" t="s">
        <v>71</v>
      </c>
    </row>
    <row r="122" spans="1:6" ht="13.5" thickBot="1">
      <c r="A122" s="41"/>
      <c r="B122" s="28"/>
      <c r="C122" s="26"/>
      <c r="D122" s="26"/>
      <c r="E122" s="26"/>
      <c r="F122" s="224"/>
    </row>
    <row r="123" spans="1:6" ht="13.5" thickBot="1">
      <c r="A123" s="20" t="s">
        <v>13</v>
      </c>
      <c r="B123" s="21" t="s">
        <v>18</v>
      </c>
      <c r="C123" s="21" t="s">
        <v>19</v>
      </c>
      <c r="D123" s="22" t="s">
        <v>3</v>
      </c>
      <c r="E123" s="192"/>
      <c r="F123" s="225"/>
    </row>
    <row r="124" spans="1:6" ht="12.75" customHeight="1">
      <c r="A124" s="208">
        <f aca="true" t="shared" si="7" ref="A124:A144">A94</f>
        <v>0</v>
      </c>
      <c r="B124" s="69">
        <f aca="true" t="shared" si="8" ref="B124:B144">IF(D124="",0,1)</f>
        <v>0</v>
      </c>
      <c r="C124" s="156"/>
      <c r="D124" s="156"/>
      <c r="E124" s="192"/>
      <c r="F124" s="221" t="s">
        <v>60</v>
      </c>
    </row>
    <row r="125" spans="1:6" ht="13.5" thickBot="1">
      <c r="A125" s="208">
        <f t="shared" si="7"/>
        <v>0</v>
      </c>
      <c r="B125" s="69">
        <f t="shared" si="8"/>
        <v>0</v>
      </c>
      <c r="C125" s="24"/>
      <c r="D125" s="24"/>
      <c r="E125" s="192"/>
      <c r="F125" s="222"/>
    </row>
    <row r="126" spans="1:6" ht="13.5" thickBot="1">
      <c r="A126" s="208">
        <f t="shared" si="7"/>
        <v>0</v>
      </c>
      <c r="B126" s="69">
        <f t="shared" si="8"/>
        <v>0</v>
      </c>
      <c r="C126" s="24"/>
      <c r="D126" s="24"/>
      <c r="E126" s="192"/>
      <c r="F126" s="38"/>
    </row>
    <row r="127" spans="1:6" ht="12.75" customHeight="1">
      <c r="A127" s="208">
        <f t="shared" si="7"/>
        <v>0</v>
      </c>
      <c r="B127" s="69">
        <f t="shared" si="8"/>
        <v>0</v>
      </c>
      <c r="C127" s="24"/>
      <c r="D127" s="24"/>
      <c r="E127" s="192"/>
      <c r="F127" s="218" t="s">
        <v>22</v>
      </c>
    </row>
    <row r="128" spans="1:6" ht="12.75">
      <c r="A128" s="208">
        <f t="shared" si="7"/>
        <v>0</v>
      </c>
      <c r="B128" s="69">
        <f t="shared" si="8"/>
        <v>0</v>
      </c>
      <c r="C128" s="24"/>
      <c r="D128" s="24"/>
      <c r="E128" s="192"/>
      <c r="F128" s="219"/>
    </row>
    <row r="129" spans="1:6" ht="12.75">
      <c r="A129" s="208">
        <f t="shared" si="7"/>
        <v>0</v>
      </c>
      <c r="B129" s="69">
        <f t="shared" si="8"/>
        <v>0</v>
      </c>
      <c r="C129" s="24"/>
      <c r="D129" s="24"/>
      <c r="E129" s="192"/>
      <c r="F129" s="219"/>
    </row>
    <row r="130" spans="1:6" ht="12.75">
      <c r="A130" s="208">
        <f t="shared" si="7"/>
        <v>0</v>
      </c>
      <c r="B130" s="69">
        <f t="shared" si="8"/>
        <v>0</v>
      </c>
      <c r="C130" s="24"/>
      <c r="D130" s="24"/>
      <c r="E130" s="192"/>
      <c r="F130" s="219"/>
    </row>
    <row r="131" spans="1:6" ht="12.75">
      <c r="A131" s="208">
        <f t="shared" si="7"/>
        <v>0</v>
      </c>
      <c r="B131" s="69">
        <f t="shared" si="8"/>
        <v>0</v>
      </c>
      <c r="C131" s="24"/>
      <c r="D131" s="24"/>
      <c r="E131" s="192"/>
      <c r="F131" s="219"/>
    </row>
    <row r="132" spans="1:6" ht="13.5" thickBot="1">
      <c r="A132" s="208">
        <f t="shared" si="7"/>
        <v>0</v>
      </c>
      <c r="B132" s="69">
        <f t="shared" si="8"/>
        <v>0</v>
      </c>
      <c r="C132" s="24"/>
      <c r="D132" s="24"/>
      <c r="E132" s="192"/>
      <c r="F132" s="220"/>
    </row>
    <row r="133" spans="1:6" ht="13.5" thickBot="1">
      <c r="A133" s="208">
        <f t="shared" si="7"/>
        <v>0</v>
      </c>
      <c r="B133" s="69">
        <f t="shared" si="8"/>
        <v>0</v>
      </c>
      <c r="C133" s="24"/>
      <c r="D133" s="24"/>
      <c r="E133" s="192"/>
      <c r="F133" s="26"/>
    </row>
    <row r="134" spans="1:6" ht="12.75" customHeight="1">
      <c r="A134" s="208">
        <f t="shared" si="7"/>
        <v>0</v>
      </c>
      <c r="B134" s="69">
        <f t="shared" si="8"/>
        <v>0</v>
      </c>
      <c r="C134" s="24"/>
      <c r="D134" s="24"/>
      <c r="E134" s="192"/>
      <c r="F134" s="218" t="s">
        <v>63</v>
      </c>
    </row>
    <row r="135" spans="1:6" ht="12.75">
      <c r="A135" s="208">
        <f t="shared" si="7"/>
        <v>0</v>
      </c>
      <c r="B135" s="69">
        <f t="shared" si="8"/>
        <v>0</v>
      </c>
      <c r="C135" s="24"/>
      <c r="D135" s="24"/>
      <c r="E135" s="192"/>
      <c r="F135" s="219"/>
    </row>
    <row r="136" spans="1:6" ht="12.75">
      <c r="A136" s="208">
        <f t="shared" si="7"/>
        <v>0</v>
      </c>
      <c r="B136" s="69">
        <f t="shared" si="8"/>
        <v>0</v>
      </c>
      <c r="C136" s="24"/>
      <c r="D136" s="24"/>
      <c r="E136" s="192"/>
      <c r="F136" s="219"/>
    </row>
    <row r="137" spans="1:6" ht="12.75">
      <c r="A137" s="208">
        <f t="shared" si="7"/>
        <v>0</v>
      </c>
      <c r="B137" s="69">
        <f t="shared" si="8"/>
        <v>0</v>
      </c>
      <c r="C137" s="24"/>
      <c r="D137" s="24"/>
      <c r="E137" s="192"/>
      <c r="F137" s="219"/>
    </row>
    <row r="138" spans="1:6" ht="12.75">
      <c r="A138" s="208">
        <f t="shared" si="7"/>
        <v>0</v>
      </c>
      <c r="B138" s="69">
        <f t="shared" si="8"/>
        <v>0</v>
      </c>
      <c r="C138" s="24"/>
      <c r="D138" s="24"/>
      <c r="E138" s="192"/>
      <c r="F138" s="219"/>
    </row>
    <row r="139" spans="1:6" ht="13.5" thickBot="1">
      <c r="A139" s="208">
        <f t="shared" si="7"/>
        <v>0</v>
      </c>
      <c r="B139" s="69">
        <f t="shared" si="8"/>
        <v>0</v>
      </c>
      <c r="C139" s="24"/>
      <c r="D139" s="24"/>
      <c r="E139" s="192"/>
      <c r="F139" s="220"/>
    </row>
    <row r="140" spans="1:6" ht="12.75">
      <c r="A140" s="208">
        <f t="shared" si="7"/>
        <v>0</v>
      </c>
      <c r="B140" s="69">
        <f t="shared" si="8"/>
        <v>0</v>
      </c>
      <c r="C140" s="24"/>
      <c r="D140" s="24"/>
      <c r="E140" s="192"/>
      <c r="F140" s="38"/>
    </row>
    <row r="141" spans="1:6" ht="12.75">
      <c r="A141" s="208">
        <f t="shared" si="7"/>
        <v>0</v>
      </c>
      <c r="B141" s="69">
        <f t="shared" si="8"/>
        <v>0</v>
      </c>
      <c r="C141" s="24"/>
      <c r="D141" s="24"/>
      <c r="E141" s="192"/>
      <c r="F141" s="38"/>
    </row>
    <row r="142" spans="1:6" ht="12.75">
      <c r="A142" s="208">
        <f t="shared" si="7"/>
        <v>0</v>
      </c>
      <c r="B142" s="69">
        <f t="shared" si="8"/>
        <v>0</v>
      </c>
      <c r="C142" s="24"/>
      <c r="D142" s="24"/>
      <c r="E142" s="192"/>
      <c r="F142" s="38"/>
    </row>
    <row r="143" spans="1:6" ht="12.75">
      <c r="A143" s="208">
        <f t="shared" si="7"/>
        <v>0</v>
      </c>
      <c r="B143" s="69">
        <f t="shared" si="8"/>
        <v>0</v>
      </c>
      <c r="C143" s="24"/>
      <c r="D143" s="24"/>
      <c r="E143" s="192"/>
      <c r="F143" s="38"/>
    </row>
    <row r="144" spans="1:6" ht="12.75">
      <c r="A144" s="208">
        <f t="shared" si="7"/>
        <v>0</v>
      </c>
      <c r="B144" s="69">
        <f t="shared" si="8"/>
        <v>0</v>
      </c>
      <c r="C144" s="24"/>
      <c r="D144" s="24"/>
      <c r="E144" s="192"/>
      <c r="F144" s="38"/>
    </row>
    <row r="145" spans="1:5" ht="12.75">
      <c r="A145" s="208">
        <f>A115</f>
        <v>0</v>
      </c>
      <c r="B145" s="69">
        <f>IF(D145="",0,1)</f>
        <v>0</v>
      </c>
      <c r="C145" s="24"/>
      <c r="D145" s="24"/>
      <c r="E145" s="192"/>
    </row>
    <row r="146" spans="1:6" ht="18">
      <c r="A146" s="208">
        <f>A116</f>
        <v>0</v>
      </c>
      <c r="B146" s="69">
        <f>IF(D146="",0,1)</f>
        <v>0</v>
      </c>
      <c r="C146" s="24"/>
      <c r="D146" s="24"/>
      <c r="E146" s="192"/>
      <c r="F146" s="202"/>
    </row>
    <row r="147" spans="1:6" ht="12.75">
      <c r="A147" s="208">
        <f>A117</f>
        <v>0</v>
      </c>
      <c r="B147" s="69">
        <f>IF(D147="",0,1)</f>
        <v>0</v>
      </c>
      <c r="C147" s="24"/>
      <c r="D147" s="24"/>
      <c r="E147" s="192"/>
      <c r="F147" s="203" t="s">
        <v>79</v>
      </c>
    </row>
    <row r="148" spans="1:6" ht="13.5" thickBot="1">
      <c r="A148" s="42" t="s">
        <v>17</v>
      </c>
      <c r="B148" s="70">
        <f>SUM(B124:B147)</f>
        <v>0</v>
      </c>
      <c r="C148" s="70">
        <f>COUNTIF(C124:C147,"*")</f>
        <v>0</v>
      </c>
      <c r="D148" s="36">
        <f>SUM(D124:D147)</f>
        <v>0</v>
      </c>
      <c r="E148" s="192"/>
      <c r="F148" s="204">
        <f>COUNTIF(D124:D147,"&gt;100")</f>
        <v>0</v>
      </c>
    </row>
    <row r="149" spans="1:6" ht="13.5" thickBot="1">
      <c r="A149" s="43" t="s">
        <v>21</v>
      </c>
      <c r="B149" s="64"/>
      <c r="C149" s="65"/>
      <c r="D149" s="136">
        <f>MAX(D124:D147)</f>
        <v>0</v>
      </c>
      <c r="E149" s="193">
        <f>""</f>
      </c>
      <c r="F149" s="177" t="s">
        <v>56</v>
      </c>
    </row>
    <row r="150" ht="13.5" thickBot="1"/>
    <row r="151" spans="1:6" ht="13.5" customHeight="1" thickBot="1">
      <c r="A151" s="40" t="s">
        <v>14</v>
      </c>
      <c r="B151" s="216" t="s">
        <v>59</v>
      </c>
      <c r="C151" s="217"/>
      <c r="D151" s="217"/>
      <c r="E151" s="217"/>
      <c r="F151" s="223" t="s">
        <v>71</v>
      </c>
    </row>
    <row r="152" spans="1:6" ht="13.5" thickBot="1">
      <c r="A152" s="41"/>
      <c r="B152" s="28"/>
      <c r="C152" s="26"/>
      <c r="D152" s="26"/>
      <c r="E152" s="26"/>
      <c r="F152" s="224"/>
    </row>
    <row r="153" spans="1:6" ht="13.5" thickBot="1">
      <c r="A153" s="20" t="s">
        <v>13</v>
      </c>
      <c r="B153" s="21" t="s">
        <v>18</v>
      </c>
      <c r="C153" s="21" t="s">
        <v>19</v>
      </c>
      <c r="D153" s="22" t="s">
        <v>3</v>
      </c>
      <c r="E153" s="192"/>
      <c r="F153" s="225"/>
    </row>
    <row r="154" spans="1:6" ht="12.75" customHeight="1">
      <c r="A154" s="208">
        <f aca="true" t="shared" si="9" ref="A154:A174">A124</f>
        <v>0</v>
      </c>
      <c r="B154" s="69">
        <f aca="true" t="shared" si="10" ref="B154:B174">IF(D154="",0,1)</f>
        <v>0</v>
      </c>
      <c r="C154" s="156"/>
      <c r="D154" s="156"/>
      <c r="E154" s="192"/>
      <c r="F154" s="221" t="s">
        <v>60</v>
      </c>
    </row>
    <row r="155" spans="1:6" ht="13.5" thickBot="1">
      <c r="A155" s="208">
        <f t="shared" si="9"/>
        <v>0</v>
      </c>
      <c r="B155" s="69">
        <f t="shared" si="10"/>
        <v>0</v>
      </c>
      <c r="C155" s="24"/>
      <c r="D155" s="24"/>
      <c r="E155" s="192"/>
      <c r="F155" s="222"/>
    </row>
    <row r="156" spans="1:6" ht="13.5" thickBot="1">
      <c r="A156" s="208">
        <f t="shared" si="9"/>
        <v>0</v>
      </c>
      <c r="B156" s="69">
        <f t="shared" si="10"/>
        <v>0</v>
      </c>
      <c r="C156" s="24"/>
      <c r="D156" s="24"/>
      <c r="E156" s="192"/>
      <c r="F156" s="38"/>
    </row>
    <row r="157" spans="1:6" ht="12.75" customHeight="1">
      <c r="A157" s="208">
        <f t="shared" si="9"/>
        <v>0</v>
      </c>
      <c r="B157" s="69">
        <f t="shared" si="10"/>
        <v>0</v>
      </c>
      <c r="C157" s="24"/>
      <c r="D157" s="24"/>
      <c r="E157" s="192"/>
      <c r="F157" s="218" t="s">
        <v>22</v>
      </c>
    </row>
    <row r="158" spans="1:6" ht="12.75">
      <c r="A158" s="208">
        <f t="shared" si="9"/>
        <v>0</v>
      </c>
      <c r="B158" s="69">
        <f t="shared" si="10"/>
        <v>0</v>
      </c>
      <c r="C158" s="24"/>
      <c r="D158" s="24"/>
      <c r="E158" s="192"/>
      <c r="F158" s="219"/>
    </row>
    <row r="159" spans="1:6" ht="12.75">
      <c r="A159" s="208">
        <f t="shared" si="9"/>
        <v>0</v>
      </c>
      <c r="B159" s="69">
        <f t="shared" si="10"/>
        <v>0</v>
      </c>
      <c r="C159" s="24"/>
      <c r="D159" s="24"/>
      <c r="E159" s="192"/>
      <c r="F159" s="219"/>
    </row>
    <row r="160" spans="1:6" ht="12.75">
      <c r="A160" s="208">
        <f t="shared" si="9"/>
        <v>0</v>
      </c>
      <c r="B160" s="69">
        <f t="shared" si="10"/>
        <v>0</v>
      </c>
      <c r="C160" s="24"/>
      <c r="D160" s="24"/>
      <c r="E160" s="192"/>
      <c r="F160" s="219"/>
    </row>
    <row r="161" spans="1:6" ht="12.75">
      <c r="A161" s="208">
        <f t="shared" si="9"/>
        <v>0</v>
      </c>
      <c r="B161" s="69">
        <f t="shared" si="10"/>
        <v>0</v>
      </c>
      <c r="C161" s="24"/>
      <c r="D161" s="24"/>
      <c r="E161" s="192"/>
      <c r="F161" s="219"/>
    </row>
    <row r="162" spans="1:6" ht="13.5" thickBot="1">
      <c r="A162" s="208">
        <f t="shared" si="9"/>
        <v>0</v>
      </c>
      <c r="B162" s="69">
        <f t="shared" si="10"/>
        <v>0</v>
      </c>
      <c r="C162" s="24"/>
      <c r="D162" s="24"/>
      <c r="E162" s="192"/>
      <c r="F162" s="220"/>
    </row>
    <row r="163" spans="1:6" ht="13.5" thickBot="1">
      <c r="A163" s="208">
        <f t="shared" si="9"/>
        <v>0</v>
      </c>
      <c r="B163" s="69">
        <f t="shared" si="10"/>
        <v>0</v>
      </c>
      <c r="C163" s="24"/>
      <c r="D163" s="24"/>
      <c r="E163" s="192"/>
      <c r="F163" s="26"/>
    </row>
    <row r="164" spans="1:6" ht="12.75" customHeight="1">
      <c r="A164" s="208">
        <f t="shared" si="9"/>
        <v>0</v>
      </c>
      <c r="B164" s="69">
        <f t="shared" si="10"/>
        <v>0</v>
      </c>
      <c r="C164" s="24"/>
      <c r="D164" s="24"/>
      <c r="E164" s="192"/>
      <c r="F164" s="218" t="s">
        <v>63</v>
      </c>
    </row>
    <row r="165" spans="1:6" ht="12.75">
      <c r="A165" s="208">
        <f t="shared" si="9"/>
        <v>0</v>
      </c>
      <c r="B165" s="69">
        <f t="shared" si="10"/>
        <v>0</v>
      </c>
      <c r="C165" s="24"/>
      <c r="D165" s="24"/>
      <c r="E165" s="192"/>
      <c r="F165" s="219"/>
    </row>
    <row r="166" spans="1:6" ht="12.75">
      <c r="A166" s="208">
        <f t="shared" si="9"/>
        <v>0</v>
      </c>
      <c r="B166" s="69">
        <f t="shared" si="10"/>
        <v>0</v>
      </c>
      <c r="C166" s="24"/>
      <c r="D166" s="24"/>
      <c r="E166" s="192"/>
      <c r="F166" s="219"/>
    </row>
    <row r="167" spans="1:6" ht="12.75">
      <c r="A167" s="208">
        <f t="shared" si="9"/>
        <v>0</v>
      </c>
      <c r="B167" s="69">
        <f t="shared" si="10"/>
        <v>0</v>
      </c>
      <c r="C167" s="24"/>
      <c r="D167" s="24"/>
      <c r="E167" s="192"/>
      <c r="F167" s="219"/>
    </row>
    <row r="168" spans="1:6" ht="12.75">
      <c r="A168" s="208">
        <f t="shared" si="9"/>
        <v>0</v>
      </c>
      <c r="B168" s="69">
        <f t="shared" si="10"/>
        <v>0</v>
      </c>
      <c r="C168" s="24"/>
      <c r="D168" s="24"/>
      <c r="E168" s="192"/>
      <c r="F168" s="219"/>
    </row>
    <row r="169" spans="1:6" ht="13.5" thickBot="1">
      <c r="A169" s="208">
        <f t="shared" si="9"/>
        <v>0</v>
      </c>
      <c r="B169" s="69">
        <f t="shared" si="10"/>
        <v>0</v>
      </c>
      <c r="C169" s="24"/>
      <c r="D169" s="24"/>
      <c r="E169" s="192"/>
      <c r="F169" s="220"/>
    </row>
    <row r="170" spans="1:6" ht="12.75">
      <c r="A170" s="208">
        <f t="shared" si="9"/>
        <v>0</v>
      </c>
      <c r="B170" s="69">
        <f t="shared" si="10"/>
        <v>0</v>
      </c>
      <c r="C170" s="24"/>
      <c r="D170" s="24"/>
      <c r="E170" s="192"/>
      <c r="F170" s="38"/>
    </row>
    <row r="171" spans="1:6" ht="12.75">
      <c r="A171" s="208">
        <f t="shared" si="9"/>
        <v>0</v>
      </c>
      <c r="B171" s="69">
        <f t="shared" si="10"/>
        <v>0</v>
      </c>
      <c r="C171" s="24"/>
      <c r="D171" s="24"/>
      <c r="E171" s="192"/>
      <c r="F171" s="38"/>
    </row>
    <row r="172" spans="1:6" ht="12.75">
      <c r="A172" s="208">
        <f t="shared" si="9"/>
        <v>0</v>
      </c>
      <c r="B172" s="69">
        <f t="shared" si="10"/>
        <v>0</v>
      </c>
      <c r="C172" s="24"/>
      <c r="D172" s="24"/>
      <c r="E172" s="192"/>
      <c r="F172" s="38"/>
    </row>
    <row r="173" spans="1:6" ht="12.75">
      <c r="A173" s="208">
        <f t="shared" si="9"/>
        <v>0</v>
      </c>
      <c r="B173" s="69">
        <f t="shared" si="10"/>
        <v>0</v>
      </c>
      <c r="C173" s="24"/>
      <c r="D173" s="24"/>
      <c r="E173" s="192"/>
      <c r="F173" s="38"/>
    </row>
    <row r="174" spans="1:6" ht="12.75">
      <c r="A174" s="208">
        <f t="shared" si="9"/>
        <v>0</v>
      </c>
      <c r="B174" s="69">
        <f t="shared" si="10"/>
        <v>0</v>
      </c>
      <c r="C174" s="24"/>
      <c r="D174" s="24"/>
      <c r="E174" s="192"/>
      <c r="F174" s="38"/>
    </row>
    <row r="175" spans="1:5" ht="12.75">
      <c r="A175" s="208">
        <f>A145</f>
        <v>0</v>
      </c>
      <c r="B175" s="69">
        <f>IF(D175="",0,1)</f>
        <v>0</v>
      </c>
      <c r="C175" s="24"/>
      <c r="D175" s="24"/>
      <c r="E175" s="192"/>
    </row>
    <row r="176" spans="1:6" ht="18">
      <c r="A176" s="208">
        <f>A146</f>
        <v>0</v>
      </c>
      <c r="B176" s="69">
        <f>IF(D176="",0,1)</f>
        <v>0</v>
      </c>
      <c r="C176" s="24"/>
      <c r="D176" s="24"/>
      <c r="E176" s="192"/>
      <c r="F176" s="202"/>
    </row>
    <row r="177" spans="1:6" ht="12.75">
      <c r="A177" s="208">
        <f>A147</f>
        <v>0</v>
      </c>
      <c r="B177" s="69">
        <f>IF(D177="",0,1)</f>
        <v>0</v>
      </c>
      <c r="C177" s="24"/>
      <c r="D177" s="24"/>
      <c r="E177" s="192"/>
      <c r="F177" s="203" t="s">
        <v>79</v>
      </c>
    </row>
    <row r="178" spans="1:6" ht="13.5" thickBot="1">
      <c r="A178" s="42" t="s">
        <v>17</v>
      </c>
      <c r="B178" s="70">
        <f>SUM(B154:B177)</f>
        <v>0</v>
      </c>
      <c r="C178" s="70">
        <f>COUNTIF(C154:C177,"*")</f>
        <v>0</v>
      </c>
      <c r="D178" s="36">
        <f>SUM(D154:D177)</f>
        <v>0</v>
      </c>
      <c r="E178" s="192"/>
      <c r="F178" s="204">
        <f>COUNTIF(D154:D177,"&gt;100")</f>
        <v>0</v>
      </c>
    </row>
    <row r="179" spans="1:6" ht="13.5" thickBot="1">
      <c r="A179" s="43" t="s">
        <v>21</v>
      </c>
      <c r="B179" s="64"/>
      <c r="C179" s="65"/>
      <c r="D179" s="136">
        <f>MAX(D154:D177)</f>
        <v>0</v>
      </c>
      <c r="E179" s="193">
        <f>""</f>
      </c>
      <c r="F179" s="177" t="s">
        <v>56</v>
      </c>
    </row>
    <row r="180" ht="13.5" thickBot="1"/>
    <row r="181" spans="1:6" ht="13.5" customHeight="1" thickBot="1">
      <c r="A181" s="40" t="s">
        <v>14</v>
      </c>
      <c r="B181" s="216" t="s">
        <v>59</v>
      </c>
      <c r="C181" s="217"/>
      <c r="D181" s="217"/>
      <c r="E181" s="217"/>
      <c r="F181" s="223" t="s">
        <v>82</v>
      </c>
    </row>
    <row r="182" spans="1:6" ht="13.5" thickBot="1">
      <c r="A182" s="41"/>
      <c r="B182" s="28"/>
      <c r="C182" s="26"/>
      <c r="D182" s="26"/>
      <c r="E182" s="26"/>
      <c r="F182" s="224"/>
    </row>
    <row r="183" spans="1:6" ht="13.5" thickBot="1">
      <c r="A183" s="20" t="s">
        <v>13</v>
      </c>
      <c r="B183" s="21" t="s">
        <v>18</v>
      </c>
      <c r="C183" s="21" t="s">
        <v>19</v>
      </c>
      <c r="D183" s="22" t="s">
        <v>3</v>
      </c>
      <c r="E183" s="192"/>
      <c r="F183" s="225"/>
    </row>
    <row r="184" spans="1:6" ht="12.75" customHeight="1">
      <c r="A184" s="208">
        <f aca="true" t="shared" si="11" ref="A184:A204">A154</f>
        <v>0</v>
      </c>
      <c r="B184" s="69">
        <f aca="true" t="shared" si="12" ref="B184:B204">IF(D184="",0,1)</f>
        <v>0</v>
      </c>
      <c r="C184" s="156"/>
      <c r="D184" s="156"/>
      <c r="E184" s="192"/>
      <c r="F184" s="221" t="s">
        <v>60</v>
      </c>
    </row>
    <row r="185" spans="1:6" ht="13.5" thickBot="1">
      <c r="A185" s="208">
        <f t="shared" si="11"/>
        <v>0</v>
      </c>
      <c r="B185" s="69">
        <f t="shared" si="12"/>
        <v>0</v>
      </c>
      <c r="C185" s="24"/>
      <c r="D185" s="24"/>
      <c r="E185" s="192"/>
      <c r="F185" s="222"/>
    </row>
    <row r="186" spans="1:6" ht="13.5" thickBot="1">
      <c r="A186" s="208">
        <f t="shared" si="11"/>
        <v>0</v>
      </c>
      <c r="B186" s="69">
        <f t="shared" si="12"/>
        <v>0</v>
      </c>
      <c r="C186" s="24"/>
      <c r="D186" s="24"/>
      <c r="E186" s="192"/>
      <c r="F186" s="38"/>
    </row>
    <row r="187" spans="1:6" ht="12.75" customHeight="1">
      <c r="A187" s="208">
        <f t="shared" si="11"/>
        <v>0</v>
      </c>
      <c r="B187" s="69">
        <f t="shared" si="12"/>
        <v>0</v>
      </c>
      <c r="C187" s="24"/>
      <c r="D187" s="24"/>
      <c r="E187" s="192"/>
      <c r="F187" s="218" t="s">
        <v>22</v>
      </c>
    </row>
    <row r="188" spans="1:6" ht="12.75">
      <c r="A188" s="208">
        <f t="shared" si="11"/>
        <v>0</v>
      </c>
      <c r="B188" s="69">
        <f t="shared" si="12"/>
        <v>0</v>
      </c>
      <c r="C188" s="24"/>
      <c r="D188" s="24"/>
      <c r="E188" s="192"/>
      <c r="F188" s="219"/>
    </row>
    <row r="189" spans="1:6" ht="12.75">
      <c r="A189" s="208">
        <f t="shared" si="11"/>
        <v>0</v>
      </c>
      <c r="B189" s="69">
        <f t="shared" si="12"/>
        <v>0</v>
      </c>
      <c r="C189" s="24"/>
      <c r="D189" s="24"/>
      <c r="E189" s="192"/>
      <c r="F189" s="219"/>
    </row>
    <row r="190" spans="1:6" ht="12.75">
      <c r="A190" s="208">
        <f t="shared" si="11"/>
        <v>0</v>
      </c>
      <c r="B190" s="69">
        <f t="shared" si="12"/>
        <v>0</v>
      </c>
      <c r="C190" s="24"/>
      <c r="D190" s="24"/>
      <c r="E190" s="192"/>
      <c r="F190" s="219"/>
    </row>
    <row r="191" spans="1:6" ht="12.75">
      <c r="A191" s="208">
        <f t="shared" si="11"/>
        <v>0</v>
      </c>
      <c r="B191" s="69">
        <f t="shared" si="12"/>
        <v>0</v>
      </c>
      <c r="C191" s="24"/>
      <c r="D191" s="24"/>
      <c r="E191" s="192"/>
      <c r="F191" s="219"/>
    </row>
    <row r="192" spans="1:6" ht="13.5" thickBot="1">
      <c r="A192" s="208">
        <f t="shared" si="11"/>
        <v>0</v>
      </c>
      <c r="B192" s="69">
        <f t="shared" si="12"/>
        <v>0</v>
      </c>
      <c r="C192" s="24"/>
      <c r="D192" s="24"/>
      <c r="E192" s="192"/>
      <c r="F192" s="220"/>
    </row>
    <row r="193" spans="1:6" ht="13.5" thickBot="1">
      <c r="A193" s="208">
        <f t="shared" si="11"/>
        <v>0</v>
      </c>
      <c r="B193" s="69">
        <f t="shared" si="12"/>
        <v>0</v>
      </c>
      <c r="C193" s="24"/>
      <c r="D193" s="24"/>
      <c r="E193" s="192"/>
      <c r="F193" s="26"/>
    </row>
    <row r="194" spans="1:6" ht="12.75" customHeight="1">
      <c r="A194" s="208">
        <f t="shared" si="11"/>
        <v>0</v>
      </c>
      <c r="B194" s="69">
        <f t="shared" si="12"/>
        <v>0</v>
      </c>
      <c r="C194" s="24"/>
      <c r="D194" s="24"/>
      <c r="E194" s="192"/>
      <c r="F194" s="218" t="s">
        <v>63</v>
      </c>
    </row>
    <row r="195" spans="1:6" ht="12.75">
      <c r="A195" s="208">
        <f t="shared" si="11"/>
        <v>0</v>
      </c>
      <c r="B195" s="69">
        <f t="shared" si="12"/>
        <v>0</v>
      </c>
      <c r="C195" s="24"/>
      <c r="D195" s="24"/>
      <c r="E195" s="192"/>
      <c r="F195" s="219"/>
    </row>
    <row r="196" spans="1:6" ht="12.75">
      <c r="A196" s="208">
        <f t="shared" si="11"/>
        <v>0</v>
      </c>
      <c r="B196" s="69">
        <f t="shared" si="12"/>
        <v>0</v>
      </c>
      <c r="C196" s="24"/>
      <c r="D196" s="24"/>
      <c r="E196" s="192"/>
      <c r="F196" s="219"/>
    </row>
    <row r="197" spans="1:6" ht="12.75">
      <c r="A197" s="208">
        <f t="shared" si="11"/>
        <v>0</v>
      </c>
      <c r="B197" s="69">
        <f t="shared" si="12"/>
        <v>0</v>
      </c>
      <c r="C197" s="24"/>
      <c r="D197" s="24"/>
      <c r="E197" s="192"/>
      <c r="F197" s="219"/>
    </row>
    <row r="198" spans="1:6" ht="12.75">
      <c r="A198" s="208">
        <f t="shared" si="11"/>
        <v>0</v>
      </c>
      <c r="B198" s="69">
        <f t="shared" si="12"/>
        <v>0</v>
      </c>
      <c r="C198" s="24"/>
      <c r="D198" s="24"/>
      <c r="E198" s="192"/>
      <c r="F198" s="219"/>
    </row>
    <row r="199" spans="1:6" ht="13.5" thickBot="1">
      <c r="A199" s="208">
        <f t="shared" si="11"/>
        <v>0</v>
      </c>
      <c r="B199" s="69">
        <f t="shared" si="12"/>
        <v>0</v>
      </c>
      <c r="C199" s="24"/>
      <c r="D199" s="24"/>
      <c r="E199" s="192"/>
      <c r="F199" s="220"/>
    </row>
    <row r="200" spans="1:6" ht="12.75">
      <c r="A200" s="208">
        <f t="shared" si="11"/>
        <v>0</v>
      </c>
      <c r="B200" s="69">
        <f t="shared" si="12"/>
        <v>0</v>
      </c>
      <c r="C200" s="24"/>
      <c r="D200" s="24"/>
      <c r="E200" s="192"/>
      <c r="F200" s="38"/>
    </row>
    <row r="201" spans="1:6" ht="12.75">
      <c r="A201" s="208">
        <f t="shared" si="11"/>
        <v>0</v>
      </c>
      <c r="B201" s="69">
        <f t="shared" si="12"/>
        <v>0</v>
      </c>
      <c r="C201" s="24"/>
      <c r="D201" s="24"/>
      <c r="E201" s="192"/>
      <c r="F201" s="38"/>
    </row>
    <row r="202" spans="1:6" ht="12.75">
      <c r="A202" s="208">
        <f t="shared" si="11"/>
        <v>0</v>
      </c>
      <c r="B202" s="69">
        <f t="shared" si="12"/>
        <v>0</v>
      </c>
      <c r="C202" s="24"/>
      <c r="D202" s="24"/>
      <c r="E202" s="192"/>
      <c r="F202" s="38"/>
    </row>
    <row r="203" spans="1:6" ht="12.75">
      <c r="A203" s="208">
        <f t="shared" si="11"/>
        <v>0</v>
      </c>
      <c r="B203" s="69">
        <f t="shared" si="12"/>
        <v>0</v>
      </c>
      <c r="C203" s="24"/>
      <c r="D203" s="24"/>
      <c r="E203" s="192"/>
      <c r="F203" s="38"/>
    </row>
    <row r="204" spans="1:6" ht="12.75">
      <c r="A204" s="208">
        <f t="shared" si="11"/>
        <v>0</v>
      </c>
      <c r="B204" s="69">
        <f t="shared" si="12"/>
        <v>0</v>
      </c>
      <c r="C204" s="24"/>
      <c r="D204" s="24"/>
      <c r="E204" s="192"/>
      <c r="F204" s="38"/>
    </row>
    <row r="205" spans="1:5" ht="12.75">
      <c r="A205" s="208">
        <f>A175</f>
        <v>0</v>
      </c>
      <c r="B205" s="69">
        <f>IF(D205="",0,1)</f>
        <v>0</v>
      </c>
      <c r="C205" s="24"/>
      <c r="D205" s="24"/>
      <c r="E205" s="192"/>
    </row>
    <row r="206" spans="1:6" ht="18">
      <c r="A206" s="208">
        <f>A176</f>
        <v>0</v>
      </c>
      <c r="B206" s="69">
        <f>IF(D206="",0,1)</f>
        <v>0</v>
      </c>
      <c r="C206" s="24"/>
      <c r="D206" s="24"/>
      <c r="E206" s="192"/>
      <c r="F206" s="202"/>
    </row>
    <row r="207" spans="1:6" ht="12.75">
      <c r="A207" s="208">
        <f>A177</f>
        <v>0</v>
      </c>
      <c r="B207" s="69">
        <f>IF(D207="",0,1)</f>
        <v>0</v>
      </c>
      <c r="C207" s="24"/>
      <c r="D207" s="24"/>
      <c r="E207" s="192"/>
      <c r="F207" s="203" t="s">
        <v>79</v>
      </c>
    </row>
    <row r="208" spans="1:6" ht="13.5" thickBot="1">
      <c r="A208" s="42" t="s">
        <v>17</v>
      </c>
      <c r="B208" s="70">
        <f>SUM(B184:B207)</f>
        <v>0</v>
      </c>
      <c r="C208" s="70">
        <f>COUNTIF(C184:C207,"*")</f>
        <v>0</v>
      </c>
      <c r="D208" s="36">
        <f>SUM(D184:D207)</f>
        <v>0</v>
      </c>
      <c r="E208" s="192"/>
      <c r="F208" s="204">
        <f>COUNTIF(D184:D207,"&gt;100")</f>
        <v>0</v>
      </c>
    </row>
    <row r="209" spans="1:6" ht="13.5" thickBot="1">
      <c r="A209" s="43" t="s">
        <v>21</v>
      </c>
      <c r="B209" s="64"/>
      <c r="C209" s="65"/>
      <c r="D209" s="136">
        <f>MAX(D184:D207)</f>
        <v>0</v>
      </c>
      <c r="E209" s="193">
        <f>""</f>
      </c>
      <c r="F209" s="177" t="s">
        <v>56</v>
      </c>
    </row>
    <row r="210" ht="13.5" thickBot="1"/>
    <row r="211" spans="1:6" ht="13.5" customHeight="1" thickBot="1">
      <c r="A211" s="40" t="s">
        <v>14</v>
      </c>
      <c r="B211" s="216" t="s">
        <v>59</v>
      </c>
      <c r="C211" s="217"/>
      <c r="D211" s="217"/>
      <c r="E211" s="217"/>
      <c r="F211" s="223" t="s">
        <v>82</v>
      </c>
    </row>
    <row r="212" spans="1:6" ht="13.5" thickBot="1">
      <c r="A212" s="41"/>
      <c r="B212" s="28"/>
      <c r="C212" s="26"/>
      <c r="D212" s="26"/>
      <c r="E212" s="26"/>
      <c r="F212" s="224"/>
    </row>
    <row r="213" spans="1:6" ht="13.5" thickBot="1">
      <c r="A213" s="20" t="s">
        <v>13</v>
      </c>
      <c r="B213" s="21" t="s">
        <v>18</v>
      </c>
      <c r="C213" s="21" t="s">
        <v>19</v>
      </c>
      <c r="D213" s="22" t="s">
        <v>3</v>
      </c>
      <c r="E213" s="192"/>
      <c r="F213" s="225"/>
    </row>
    <row r="214" spans="1:6" ht="12.75" customHeight="1">
      <c r="A214" s="208">
        <f aca="true" t="shared" si="13" ref="A214:A234">A184</f>
        <v>0</v>
      </c>
      <c r="B214" s="69">
        <f aca="true" t="shared" si="14" ref="B214:B234">IF(D214="",0,1)</f>
        <v>0</v>
      </c>
      <c r="C214" s="156"/>
      <c r="D214" s="156"/>
      <c r="E214" s="192"/>
      <c r="F214" s="221" t="s">
        <v>60</v>
      </c>
    </row>
    <row r="215" spans="1:6" ht="13.5" thickBot="1">
      <c r="A215" s="208">
        <f t="shared" si="13"/>
        <v>0</v>
      </c>
      <c r="B215" s="69">
        <f t="shared" si="14"/>
        <v>0</v>
      </c>
      <c r="C215" s="24"/>
      <c r="D215" s="24"/>
      <c r="E215" s="192"/>
      <c r="F215" s="222"/>
    </row>
    <row r="216" spans="1:6" ht="13.5" thickBot="1">
      <c r="A216" s="208">
        <f t="shared" si="13"/>
        <v>0</v>
      </c>
      <c r="B216" s="69">
        <f t="shared" si="14"/>
        <v>0</v>
      </c>
      <c r="C216" s="24"/>
      <c r="D216" s="24"/>
      <c r="E216" s="192"/>
      <c r="F216" s="38"/>
    </row>
    <row r="217" spans="1:6" ht="12.75" customHeight="1">
      <c r="A217" s="208">
        <f t="shared" si="13"/>
        <v>0</v>
      </c>
      <c r="B217" s="69">
        <f t="shared" si="14"/>
        <v>0</v>
      </c>
      <c r="C217" s="24"/>
      <c r="D217" s="24"/>
      <c r="E217" s="192"/>
      <c r="F217" s="218" t="s">
        <v>22</v>
      </c>
    </row>
    <row r="218" spans="1:6" ht="12.75">
      <c r="A218" s="208">
        <f t="shared" si="13"/>
        <v>0</v>
      </c>
      <c r="B218" s="69">
        <f t="shared" si="14"/>
        <v>0</v>
      </c>
      <c r="C218" s="24"/>
      <c r="D218" s="24"/>
      <c r="E218" s="192"/>
      <c r="F218" s="219"/>
    </row>
    <row r="219" spans="1:6" ht="12.75">
      <c r="A219" s="208">
        <f t="shared" si="13"/>
        <v>0</v>
      </c>
      <c r="B219" s="69">
        <f t="shared" si="14"/>
        <v>0</v>
      </c>
      <c r="C219" s="24"/>
      <c r="D219" s="24"/>
      <c r="E219" s="192"/>
      <c r="F219" s="219"/>
    </row>
    <row r="220" spans="1:6" ht="12.75">
      <c r="A220" s="208">
        <f t="shared" si="13"/>
        <v>0</v>
      </c>
      <c r="B220" s="69">
        <f t="shared" si="14"/>
        <v>0</v>
      </c>
      <c r="C220" s="24"/>
      <c r="D220" s="24"/>
      <c r="E220" s="192"/>
      <c r="F220" s="219"/>
    </row>
    <row r="221" spans="1:6" ht="12.75">
      <c r="A221" s="208">
        <f t="shared" si="13"/>
        <v>0</v>
      </c>
      <c r="B221" s="69">
        <f t="shared" si="14"/>
        <v>0</v>
      </c>
      <c r="C221" s="24"/>
      <c r="D221" s="24"/>
      <c r="E221" s="192"/>
      <c r="F221" s="219"/>
    </row>
    <row r="222" spans="1:6" ht="13.5" thickBot="1">
      <c r="A222" s="208">
        <f t="shared" si="13"/>
        <v>0</v>
      </c>
      <c r="B222" s="69">
        <f t="shared" si="14"/>
        <v>0</v>
      </c>
      <c r="C222" s="24"/>
      <c r="D222" s="24"/>
      <c r="E222" s="192"/>
      <c r="F222" s="220"/>
    </row>
    <row r="223" spans="1:6" ht="13.5" thickBot="1">
      <c r="A223" s="208">
        <f t="shared" si="13"/>
        <v>0</v>
      </c>
      <c r="B223" s="69">
        <f t="shared" si="14"/>
        <v>0</v>
      </c>
      <c r="C223" s="24"/>
      <c r="D223" s="24"/>
      <c r="E223" s="192"/>
      <c r="F223" s="26"/>
    </row>
    <row r="224" spans="1:6" ht="12.75" customHeight="1">
      <c r="A224" s="208">
        <f t="shared" si="13"/>
        <v>0</v>
      </c>
      <c r="B224" s="69">
        <f t="shared" si="14"/>
        <v>0</v>
      </c>
      <c r="C224" s="24"/>
      <c r="D224" s="24"/>
      <c r="E224" s="192"/>
      <c r="F224" s="218" t="s">
        <v>63</v>
      </c>
    </row>
    <row r="225" spans="1:6" ht="12.75">
      <c r="A225" s="208">
        <f t="shared" si="13"/>
        <v>0</v>
      </c>
      <c r="B225" s="69">
        <f t="shared" si="14"/>
        <v>0</v>
      </c>
      <c r="C225" s="24"/>
      <c r="D225" s="24"/>
      <c r="E225" s="192"/>
      <c r="F225" s="219"/>
    </row>
    <row r="226" spans="1:6" ht="12.75">
      <c r="A226" s="208">
        <f t="shared" si="13"/>
        <v>0</v>
      </c>
      <c r="B226" s="69">
        <f t="shared" si="14"/>
        <v>0</v>
      </c>
      <c r="C226" s="24"/>
      <c r="D226" s="24"/>
      <c r="E226" s="192"/>
      <c r="F226" s="219"/>
    </row>
    <row r="227" spans="1:6" ht="12.75">
      <c r="A227" s="208">
        <f t="shared" si="13"/>
        <v>0</v>
      </c>
      <c r="B227" s="69">
        <f t="shared" si="14"/>
        <v>0</v>
      </c>
      <c r="C227" s="24"/>
      <c r="D227" s="24"/>
      <c r="E227" s="192"/>
      <c r="F227" s="219"/>
    </row>
    <row r="228" spans="1:6" ht="12.75">
      <c r="A228" s="208">
        <f t="shared" si="13"/>
        <v>0</v>
      </c>
      <c r="B228" s="69">
        <f t="shared" si="14"/>
        <v>0</v>
      </c>
      <c r="C228" s="24"/>
      <c r="D228" s="24"/>
      <c r="E228" s="192"/>
      <c r="F228" s="219"/>
    </row>
    <row r="229" spans="1:6" ht="13.5" thickBot="1">
      <c r="A229" s="208">
        <f t="shared" si="13"/>
        <v>0</v>
      </c>
      <c r="B229" s="69">
        <f t="shared" si="14"/>
        <v>0</v>
      </c>
      <c r="C229" s="24"/>
      <c r="D229" s="24"/>
      <c r="E229" s="192"/>
      <c r="F229" s="220"/>
    </row>
    <row r="230" spans="1:6" ht="12.75">
      <c r="A230" s="208">
        <f t="shared" si="13"/>
        <v>0</v>
      </c>
      <c r="B230" s="69">
        <f t="shared" si="14"/>
        <v>0</v>
      </c>
      <c r="C230" s="24"/>
      <c r="D230" s="24"/>
      <c r="E230" s="192"/>
      <c r="F230" s="38"/>
    </row>
    <row r="231" spans="1:6" ht="12.75">
      <c r="A231" s="208">
        <f t="shared" si="13"/>
        <v>0</v>
      </c>
      <c r="B231" s="69">
        <f t="shared" si="14"/>
        <v>0</v>
      </c>
      <c r="C231" s="24"/>
      <c r="D231" s="24"/>
      <c r="E231" s="192"/>
      <c r="F231" s="38"/>
    </row>
    <row r="232" spans="1:6" ht="12.75">
      <c r="A232" s="208">
        <f t="shared" si="13"/>
        <v>0</v>
      </c>
      <c r="B232" s="69">
        <f t="shared" si="14"/>
        <v>0</v>
      </c>
      <c r="C232" s="24"/>
      <c r="D232" s="24"/>
      <c r="E232" s="192"/>
      <c r="F232" s="38"/>
    </row>
    <row r="233" spans="1:6" ht="12.75">
      <c r="A233" s="208">
        <f t="shared" si="13"/>
        <v>0</v>
      </c>
      <c r="B233" s="69">
        <f t="shared" si="14"/>
        <v>0</v>
      </c>
      <c r="C233" s="24"/>
      <c r="D233" s="24"/>
      <c r="E233" s="192"/>
      <c r="F233" s="38"/>
    </row>
    <row r="234" spans="1:6" ht="12.75">
      <c r="A234" s="208">
        <f t="shared" si="13"/>
        <v>0</v>
      </c>
      <c r="B234" s="69">
        <f t="shared" si="14"/>
        <v>0</v>
      </c>
      <c r="C234" s="24"/>
      <c r="D234" s="24"/>
      <c r="E234" s="192"/>
      <c r="F234" s="38"/>
    </row>
    <row r="235" spans="1:5" ht="12.75">
      <c r="A235" s="208">
        <f>A205</f>
        <v>0</v>
      </c>
      <c r="B235" s="69">
        <f>IF(D235="",0,1)</f>
        <v>0</v>
      </c>
      <c r="C235" s="24"/>
      <c r="D235" s="24"/>
      <c r="E235" s="192"/>
    </row>
    <row r="236" spans="1:6" ht="18">
      <c r="A236" s="208">
        <f>A206</f>
        <v>0</v>
      </c>
      <c r="B236" s="69">
        <f>IF(D236="",0,1)</f>
        <v>0</v>
      </c>
      <c r="C236" s="24"/>
      <c r="D236" s="24"/>
      <c r="E236" s="192"/>
      <c r="F236" s="202"/>
    </row>
    <row r="237" spans="1:6" ht="12.75">
      <c r="A237" s="208">
        <f>A207</f>
        <v>0</v>
      </c>
      <c r="B237" s="69">
        <f>IF(D237="",0,1)</f>
        <v>0</v>
      </c>
      <c r="C237" s="24"/>
      <c r="D237" s="24"/>
      <c r="E237" s="192"/>
      <c r="F237" s="203" t="s">
        <v>79</v>
      </c>
    </row>
    <row r="238" spans="1:6" ht="13.5" thickBot="1">
      <c r="A238" s="42" t="s">
        <v>17</v>
      </c>
      <c r="B238" s="70">
        <f>SUM(B214:B237)</f>
        <v>0</v>
      </c>
      <c r="C238" s="70">
        <f>COUNTIF(C214:C237,"*")</f>
        <v>0</v>
      </c>
      <c r="D238" s="36">
        <f>SUM(D214:D237)</f>
        <v>0</v>
      </c>
      <c r="E238" s="192"/>
      <c r="F238" s="204">
        <f>COUNTIF(D214:D237,"&gt;100")</f>
        <v>0</v>
      </c>
    </row>
    <row r="239" spans="1:6" ht="13.5" thickBot="1">
      <c r="A239" s="43" t="s">
        <v>21</v>
      </c>
      <c r="B239" s="64"/>
      <c r="C239" s="65"/>
      <c r="D239" s="136">
        <f>MAX(D214:D237)</f>
        <v>0</v>
      </c>
      <c r="E239" s="193">
        <f>""</f>
      </c>
      <c r="F239" s="177" t="s">
        <v>56</v>
      </c>
    </row>
    <row r="240" ht="13.5" thickBot="1"/>
    <row r="241" spans="1:6" ht="13.5" customHeight="1" thickBot="1">
      <c r="A241" s="40" t="s">
        <v>14</v>
      </c>
      <c r="B241" s="216" t="s">
        <v>59</v>
      </c>
      <c r="C241" s="217"/>
      <c r="D241" s="217"/>
      <c r="E241" s="217"/>
      <c r="F241" s="223" t="s">
        <v>82</v>
      </c>
    </row>
    <row r="242" spans="1:6" ht="13.5" thickBot="1">
      <c r="A242" s="41"/>
      <c r="B242" s="28"/>
      <c r="C242" s="26"/>
      <c r="D242" s="26"/>
      <c r="E242" s="26"/>
      <c r="F242" s="224"/>
    </row>
    <row r="243" spans="1:6" ht="13.5" thickBot="1">
      <c r="A243" s="20" t="s">
        <v>13</v>
      </c>
      <c r="B243" s="21" t="s">
        <v>18</v>
      </c>
      <c r="C243" s="21" t="s">
        <v>19</v>
      </c>
      <c r="D243" s="22" t="s">
        <v>3</v>
      </c>
      <c r="E243" s="192"/>
      <c r="F243" s="225"/>
    </row>
    <row r="244" spans="1:6" ht="12.75" customHeight="1">
      <c r="A244" s="208">
        <f aca="true" t="shared" si="15" ref="A244:A264">A214</f>
        <v>0</v>
      </c>
      <c r="B244" s="69">
        <f aca="true" t="shared" si="16" ref="B244:B264">IF(D244="",0,1)</f>
        <v>0</v>
      </c>
      <c r="C244" s="156"/>
      <c r="D244" s="156"/>
      <c r="E244" s="192"/>
      <c r="F244" s="221" t="s">
        <v>60</v>
      </c>
    </row>
    <row r="245" spans="1:6" ht="13.5" thickBot="1">
      <c r="A245" s="208">
        <f t="shared" si="15"/>
        <v>0</v>
      </c>
      <c r="B245" s="69">
        <f t="shared" si="16"/>
        <v>0</v>
      </c>
      <c r="C245" s="24"/>
      <c r="D245" s="24"/>
      <c r="E245" s="192"/>
      <c r="F245" s="222"/>
    </row>
    <row r="246" spans="1:6" ht="13.5" thickBot="1">
      <c r="A246" s="208">
        <f t="shared" si="15"/>
        <v>0</v>
      </c>
      <c r="B246" s="69">
        <f t="shared" si="16"/>
        <v>0</v>
      </c>
      <c r="C246" s="24"/>
      <c r="D246" s="24"/>
      <c r="E246" s="192"/>
      <c r="F246" s="38"/>
    </row>
    <row r="247" spans="1:6" ht="12.75" customHeight="1">
      <c r="A247" s="208">
        <f t="shared" si="15"/>
        <v>0</v>
      </c>
      <c r="B247" s="69">
        <f t="shared" si="16"/>
        <v>0</v>
      </c>
      <c r="C247" s="24"/>
      <c r="D247" s="24"/>
      <c r="E247" s="192"/>
      <c r="F247" s="218" t="s">
        <v>22</v>
      </c>
    </row>
    <row r="248" spans="1:6" ht="12.75">
      <c r="A248" s="208">
        <f t="shared" si="15"/>
        <v>0</v>
      </c>
      <c r="B248" s="69">
        <f t="shared" si="16"/>
        <v>0</v>
      </c>
      <c r="C248" s="24"/>
      <c r="D248" s="24"/>
      <c r="E248" s="192"/>
      <c r="F248" s="219"/>
    </row>
    <row r="249" spans="1:6" ht="12.75">
      <c r="A249" s="208">
        <f t="shared" si="15"/>
        <v>0</v>
      </c>
      <c r="B249" s="69">
        <f t="shared" si="16"/>
        <v>0</v>
      </c>
      <c r="C249" s="24"/>
      <c r="D249" s="24"/>
      <c r="E249" s="192"/>
      <c r="F249" s="219"/>
    </row>
    <row r="250" spans="1:6" ht="12.75">
      <c r="A250" s="208">
        <f t="shared" si="15"/>
        <v>0</v>
      </c>
      <c r="B250" s="69">
        <f t="shared" si="16"/>
        <v>0</v>
      </c>
      <c r="C250" s="24"/>
      <c r="D250" s="24"/>
      <c r="E250" s="192"/>
      <c r="F250" s="219"/>
    </row>
    <row r="251" spans="1:6" ht="12.75">
      <c r="A251" s="208">
        <f t="shared" si="15"/>
        <v>0</v>
      </c>
      <c r="B251" s="69">
        <f t="shared" si="16"/>
        <v>0</v>
      </c>
      <c r="C251" s="24"/>
      <c r="D251" s="24"/>
      <c r="E251" s="192"/>
      <c r="F251" s="219"/>
    </row>
    <row r="252" spans="1:6" ht="13.5" thickBot="1">
      <c r="A252" s="208">
        <f t="shared" si="15"/>
        <v>0</v>
      </c>
      <c r="B252" s="69">
        <f t="shared" si="16"/>
        <v>0</v>
      </c>
      <c r="C252" s="24"/>
      <c r="D252" s="24"/>
      <c r="E252" s="192"/>
      <c r="F252" s="220"/>
    </row>
    <row r="253" spans="1:6" ht="13.5" thickBot="1">
      <c r="A253" s="208">
        <f t="shared" si="15"/>
        <v>0</v>
      </c>
      <c r="B253" s="69">
        <f t="shared" si="16"/>
        <v>0</v>
      </c>
      <c r="C253" s="24"/>
      <c r="D253" s="24"/>
      <c r="E253" s="192"/>
      <c r="F253" s="26"/>
    </row>
    <row r="254" spans="1:6" ht="12.75" customHeight="1">
      <c r="A254" s="208">
        <f t="shared" si="15"/>
        <v>0</v>
      </c>
      <c r="B254" s="69">
        <f t="shared" si="16"/>
        <v>0</v>
      </c>
      <c r="C254" s="24"/>
      <c r="D254" s="24"/>
      <c r="E254" s="192"/>
      <c r="F254" s="218" t="s">
        <v>63</v>
      </c>
    </row>
    <row r="255" spans="1:6" ht="12.75">
      <c r="A255" s="208">
        <f t="shared" si="15"/>
        <v>0</v>
      </c>
      <c r="B255" s="69">
        <f t="shared" si="16"/>
        <v>0</v>
      </c>
      <c r="C255" s="24"/>
      <c r="D255" s="24"/>
      <c r="E255" s="192"/>
      <c r="F255" s="219"/>
    </row>
    <row r="256" spans="1:6" ht="12.75">
      <c r="A256" s="208">
        <f t="shared" si="15"/>
        <v>0</v>
      </c>
      <c r="B256" s="69">
        <f t="shared" si="16"/>
        <v>0</v>
      </c>
      <c r="C256" s="24"/>
      <c r="D256" s="24"/>
      <c r="E256" s="192"/>
      <c r="F256" s="219"/>
    </row>
    <row r="257" spans="1:6" ht="12.75">
      <c r="A257" s="208">
        <f t="shared" si="15"/>
        <v>0</v>
      </c>
      <c r="B257" s="69">
        <f t="shared" si="16"/>
        <v>0</v>
      </c>
      <c r="C257" s="24"/>
      <c r="D257" s="24"/>
      <c r="E257" s="192"/>
      <c r="F257" s="219"/>
    </row>
    <row r="258" spans="1:6" ht="12.75">
      <c r="A258" s="208">
        <f t="shared" si="15"/>
        <v>0</v>
      </c>
      <c r="B258" s="69">
        <f t="shared" si="16"/>
        <v>0</v>
      </c>
      <c r="C258" s="24"/>
      <c r="D258" s="24"/>
      <c r="E258" s="192"/>
      <c r="F258" s="219"/>
    </row>
    <row r="259" spans="1:6" ht="13.5" thickBot="1">
      <c r="A259" s="208">
        <f t="shared" si="15"/>
        <v>0</v>
      </c>
      <c r="B259" s="69">
        <f t="shared" si="16"/>
        <v>0</v>
      </c>
      <c r="C259" s="24"/>
      <c r="D259" s="24"/>
      <c r="E259" s="192"/>
      <c r="F259" s="220"/>
    </row>
    <row r="260" spans="1:6" ht="12.75">
      <c r="A260" s="208">
        <f t="shared" si="15"/>
        <v>0</v>
      </c>
      <c r="B260" s="69">
        <f t="shared" si="16"/>
        <v>0</v>
      </c>
      <c r="C260" s="24"/>
      <c r="D260" s="24"/>
      <c r="E260" s="192"/>
      <c r="F260" s="38"/>
    </row>
    <row r="261" spans="1:6" ht="12.75">
      <c r="A261" s="208">
        <f t="shared" si="15"/>
        <v>0</v>
      </c>
      <c r="B261" s="69">
        <f t="shared" si="16"/>
        <v>0</v>
      </c>
      <c r="C261" s="24"/>
      <c r="D261" s="24"/>
      <c r="E261" s="192"/>
      <c r="F261" s="38"/>
    </row>
    <row r="262" spans="1:6" ht="12.75">
      <c r="A262" s="208">
        <f t="shared" si="15"/>
        <v>0</v>
      </c>
      <c r="B262" s="69">
        <f t="shared" si="16"/>
        <v>0</v>
      </c>
      <c r="C262" s="24"/>
      <c r="D262" s="24"/>
      <c r="E262" s="192"/>
      <c r="F262" s="38"/>
    </row>
    <row r="263" spans="1:6" ht="12.75">
      <c r="A263" s="208">
        <f t="shared" si="15"/>
        <v>0</v>
      </c>
      <c r="B263" s="69">
        <f t="shared" si="16"/>
        <v>0</v>
      </c>
      <c r="C263" s="24"/>
      <c r="D263" s="24"/>
      <c r="E263" s="192"/>
      <c r="F263" s="38"/>
    </row>
    <row r="264" spans="1:6" ht="12.75">
      <c r="A264" s="208">
        <f t="shared" si="15"/>
        <v>0</v>
      </c>
      <c r="B264" s="69">
        <f t="shared" si="16"/>
        <v>0</v>
      </c>
      <c r="C264" s="24"/>
      <c r="D264" s="24"/>
      <c r="E264" s="192"/>
      <c r="F264" s="38"/>
    </row>
    <row r="265" spans="1:5" ht="12.75">
      <c r="A265" s="208">
        <f>A235</f>
        <v>0</v>
      </c>
      <c r="B265" s="69">
        <f>IF(D265="",0,1)</f>
        <v>0</v>
      </c>
      <c r="C265" s="24"/>
      <c r="D265" s="24"/>
      <c r="E265" s="192"/>
    </row>
    <row r="266" spans="1:6" ht="18">
      <c r="A266" s="208">
        <f>A236</f>
        <v>0</v>
      </c>
      <c r="B266" s="69">
        <f>IF(D266="",0,1)</f>
        <v>0</v>
      </c>
      <c r="C266" s="24"/>
      <c r="D266" s="24"/>
      <c r="E266" s="192"/>
      <c r="F266" s="202"/>
    </row>
    <row r="267" spans="1:6" ht="12.75">
      <c r="A267" s="208">
        <f>A237</f>
        <v>0</v>
      </c>
      <c r="B267" s="69">
        <f>IF(D267="",0,1)</f>
        <v>0</v>
      </c>
      <c r="C267" s="24"/>
      <c r="D267" s="24"/>
      <c r="E267" s="192"/>
      <c r="F267" s="203" t="s">
        <v>79</v>
      </c>
    </row>
    <row r="268" spans="1:6" ht="13.5" thickBot="1">
      <c r="A268" s="42" t="s">
        <v>17</v>
      </c>
      <c r="B268" s="70">
        <f>SUM(B244:B267)</f>
        <v>0</v>
      </c>
      <c r="C268" s="70">
        <f>COUNTIF(C244:C267,"*")</f>
        <v>0</v>
      </c>
      <c r="D268" s="36">
        <f>SUM(D244:D267)</f>
        <v>0</v>
      </c>
      <c r="E268" s="192"/>
      <c r="F268" s="204">
        <f>COUNTIF(D244:D267,"&gt;100")</f>
        <v>0</v>
      </c>
    </row>
    <row r="269" spans="1:6" ht="13.5" thickBot="1">
      <c r="A269" s="43" t="s">
        <v>21</v>
      </c>
      <c r="B269" s="64"/>
      <c r="C269" s="65"/>
      <c r="D269" s="136">
        <f>MAX(D244:D267)</f>
        <v>0</v>
      </c>
      <c r="E269" s="193">
        <f>""</f>
      </c>
      <c r="F269" s="177" t="s">
        <v>56</v>
      </c>
    </row>
    <row r="270" ht="13.5" thickBot="1"/>
    <row r="271" spans="1:6" ht="13.5" customHeight="1" thickBot="1">
      <c r="A271" s="40" t="s">
        <v>14</v>
      </c>
      <c r="B271" s="216" t="s">
        <v>59</v>
      </c>
      <c r="C271" s="217"/>
      <c r="D271" s="217"/>
      <c r="E271" s="217"/>
      <c r="F271" s="223" t="s">
        <v>82</v>
      </c>
    </row>
    <row r="272" spans="1:6" ht="13.5" thickBot="1">
      <c r="A272" s="41"/>
      <c r="B272" s="28"/>
      <c r="C272" s="26"/>
      <c r="D272" s="26"/>
      <c r="E272" s="26"/>
      <c r="F272" s="224"/>
    </row>
    <row r="273" spans="1:6" ht="13.5" thickBot="1">
      <c r="A273" s="20" t="s">
        <v>13</v>
      </c>
      <c r="B273" s="21" t="s">
        <v>18</v>
      </c>
      <c r="C273" s="21" t="s">
        <v>19</v>
      </c>
      <c r="D273" s="22" t="s">
        <v>3</v>
      </c>
      <c r="E273" s="192"/>
      <c r="F273" s="225"/>
    </row>
    <row r="274" spans="1:6" ht="12.75" customHeight="1">
      <c r="A274" s="208">
        <f aca="true" t="shared" si="17" ref="A274:A294">A244</f>
        <v>0</v>
      </c>
      <c r="B274" s="69">
        <f aca="true" t="shared" si="18" ref="B274:B294">IF(D274="",0,1)</f>
        <v>0</v>
      </c>
      <c r="C274" s="156"/>
      <c r="D274" s="156"/>
      <c r="E274" s="192"/>
      <c r="F274" s="221" t="s">
        <v>60</v>
      </c>
    </row>
    <row r="275" spans="1:6" ht="13.5" thickBot="1">
      <c r="A275" s="208">
        <f t="shared" si="17"/>
        <v>0</v>
      </c>
      <c r="B275" s="69">
        <f t="shared" si="18"/>
        <v>0</v>
      </c>
      <c r="C275" s="24"/>
      <c r="D275" s="24"/>
      <c r="E275" s="192"/>
      <c r="F275" s="222"/>
    </row>
    <row r="276" spans="1:6" ht="13.5" thickBot="1">
      <c r="A276" s="208">
        <f t="shared" si="17"/>
        <v>0</v>
      </c>
      <c r="B276" s="69">
        <f t="shared" si="18"/>
        <v>0</v>
      </c>
      <c r="C276" s="24"/>
      <c r="D276" s="24"/>
      <c r="E276" s="192"/>
      <c r="F276" s="38"/>
    </row>
    <row r="277" spans="1:6" ht="12.75" customHeight="1">
      <c r="A277" s="208">
        <f t="shared" si="17"/>
        <v>0</v>
      </c>
      <c r="B277" s="69">
        <f t="shared" si="18"/>
        <v>0</v>
      </c>
      <c r="C277" s="24"/>
      <c r="D277" s="24"/>
      <c r="E277" s="192"/>
      <c r="F277" s="218" t="s">
        <v>22</v>
      </c>
    </row>
    <row r="278" spans="1:6" ht="12.75">
      <c r="A278" s="208">
        <f t="shared" si="17"/>
        <v>0</v>
      </c>
      <c r="B278" s="69">
        <f t="shared" si="18"/>
        <v>0</v>
      </c>
      <c r="C278" s="24"/>
      <c r="D278" s="24"/>
      <c r="E278" s="192"/>
      <c r="F278" s="219"/>
    </row>
    <row r="279" spans="1:6" ht="12.75">
      <c r="A279" s="208">
        <f t="shared" si="17"/>
        <v>0</v>
      </c>
      <c r="B279" s="69">
        <f t="shared" si="18"/>
        <v>0</v>
      </c>
      <c r="C279" s="24"/>
      <c r="D279" s="24"/>
      <c r="E279" s="192"/>
      <c r="F279" s="219"/>
    </row>
    <row r="280" spans="1:6" ht="12.75">
      <c r="A280" s="208">
        <f t="shared" si="17"/>
        <v>0</v>
      </c>
      <c r="B280" s="69">
        <f t="shared" si="18"/>
        <v>0</v>
      </c>
      <c r="C280" s="24"/>
      <c r="D280" s="24"/>
      <c r="E280" s="192"/>
      <c r="F280" s="219"/>
    </row>
    <row r="281" spans="1:6" ht="12.75">
      <c r="A281" s="208">
        <f t="shared" si="17"/>
        <v>0</v>
      </c>
      <c r="B281" s="69">
        <f t="shared" si="18"/>
        <v>0</v>
      </c>
      <c r="C281" s="24"/>
      <c r="D281" s="24"/>
      <c r="E281" s="192"/>
      <c r="F281" s="219"/>
    </row>
    <row r="282" spans="1:6" ht="13.5" thickBot="1">
      <c r="A282" s="208">
        <f t="shared" si="17"/>
        <v>0</v>
      </c>
      <c r="B282" s="69">
        <f t="shared" si="18"/>
        <v>0</v>
      </c>
      <c r="C282" s="24"/>
      <c r="D282" s="24"/>
      <c r="E282" s="192"/>
      <c r="F282" s="220"/>
    </row>
    <row r="283" spans="1:6" ht="13.5" thickBot="1">
      <c r="A283" s="208">
        <f t="shared" si="17"/>
        <v>0</v>
      </c>
      <c r="B283" s="69">
        <f t="shared" si="18"/>
        <v>0</v>
      </c>
      <c r="C283" s="24"/>
      <c r="D283" s="24"/>
      <c r="E283" s="192"/>
      <c r="F283" s="26"/>
    </row>
    <row r="284" spans="1:6" ht="12.75" customHeight="1">
      <c r="A284" s="208">
        <f t="shared" si="17"/>
        <v>0</v>
      </c>
      <c r="B284" s="69">
        <f t="shared" si="18"/>
        <v>0</v>
      </c>
      <c r="C284" s="24"/>
      <c r="D284" s="24"/>
      <c r="E284" s="192"/>
      <c r="F284" s="218" t="s">
        <v>63</v>
      </c>
    </row>
    <row r="285" spans="1:6" ht="12.75">
      <c r="A285" s="208">
        <f t="shared" si="17"/>
        <v>0</v>
      </c>
      <c r="B285" s="69">
        <f t="shared" si="18"/>
        <v>0</v>
      </c>
      <c r="C285" s="24"/>
      <c r="D285" s="24"/>
      <c r="E285" s="192"/>
      <c r="F285" s="219"/>
    </row>
    <row r="286" spans="1:6" ht="12.75">
      <c r="A286" s="208">
        <f t="shared" si="17"/>
        <v>0</v>
      </c>
      <c r="B286" s="69">
        <f t="shared" si="18"/>
        <v>0</v>
      </c>
      <c r="C286" s="24"/>
      <c r="D286" s="24"/>
      <c r="E286" s="192"/>
      <c r="F286" s="219"/>
    </row>
    <row r="287" spans="1:6" ht="12.75">
      <c r="A287" s="208">
        <f t="shared" si="17"/>
        <v>0</v>
      </c>
      <c r="B287" s="69">
        <f t="shared" si="18"/>
        <v>0</v>
      </c>
      <c r="C287" s="24"/>
      <c r="D287" s="24"/>
      <c r="E287" s="192"/>
      <c r="F287" s="219"/>
    </row>
    <row r="288" spans="1:6" ht="12.75">
      <c r="A288" s="208">
        <f t="shared" si="17"/>
        <v>0</v>
      </c>
      <c r="B288" s="69">
        <f t="shared" si="18"/>
        <v>0</v>
      </c>
      <c r="C288" s="24"/>
      <c r="D288" s="24"/>
      <c r="E288" s="192"/>
      <c r="F288" s="219"/>
    </row>
    <row r="289" spans="1:6" ht="13.5" thickBot="1">
      <c r="A289" s="208">
        <f t="shared" si="17"/>
        <v>0</v>
      </c>
      <c r="B289" s="69">
        <f t="shared" si="18"/>
        <v>0</v>
      </c>
      <c r="C289" s="24"/>
      <c r="D289" s="24"/>
      <c r="E289" s="192"/>
      <c r="F289" s="220"/>
    </row>
    <row r="290" spans="1:6" ht="12.75">
      <c r="A290" s="208">
        <f t="shared" si="17"/>
        <v>0</v>
      </c>
      <c r="B290" s="69">
        <f t="shared" si="18"/>
        <v>0</v>
      </c>
      <c r="C290" s="24"/>
      <c r="D290" s="24"/>
      <c r="E290" s="192"/>
      <c r="F290" s="38"/>
    </row>
    <row r="291" spans="1:6" ht="12.75">
      <c r="A291" s="208">
        <f t="shared" si="17"/>
        <v>0</v>
      </c>
      <c r="B291" s="69">
        <f t="shared" si="18"/>
        <v>0</v>
      </c>
      <c r="C291" s="24"/>
      <c r="D291" s="24"/>
      <c r="E291" s="192"/>
      <c r="F291" s="38"/>
    </row>
    <row r="292" spans="1:6" ht="12.75">
      <c r="A292" s="208">
        <f t="shared" si="17"/>
        <v>0</v>
      </c>
      <c r="B292" s="69">
        <f t="shared" si="18"/>
        <v>0</v>
      </c>
      <c r="C292" s="24"/>
      <c r="D292" s="24"/>
      <c r="E292" s="192"/>
      <c r="F292" s="38"/>
    </row>
    <row r="293" spans="1:6" ht="12.75">
      <c r="A293" s="208">
        <f t="shared" si="17"/>
        <v>0</v>
      </c>
      <c r="B293" s="69">
        <f t="shared" si="18"/>
        <v>0</v>
      </c>
      <c r="C293" s="24"/>
      <c r="D293" s="24"/>
      <c r="E293" s="192"/>
      <c r="F293" s="38"/>
    </row>
    <row r="294" spans="1:6" ht="12.75">
      <c r="A294" s="208">
        <f t="shared" si="17"/>
        <v>0</v>
      </c>
      <c r="B294" s="69">
        <f t="shared" si="18"/>
        <v>0</v>
      </c>
      <c r="C294" s="24"/>
      <c r="D294" s="24"/>
      <c r="E294" s="192"/>
      <c r="F294" s="38"/>
    </row>
    <row r="295" spans="1:5" ht="12.75">
      <c r="A295" s="208">
        <f>A265</f>
        <v>0</v>
      </c>
      <c r="B295" s="69">
        <f>IF(D295="",0,1)</f>
        <v>0</v>
      </c>
      <c r="C295" s="24"/>
      <c r="D295" s="24"/>
      <c r="E295" s="192"/>
    </row>
    <row r="296" spans="1:6" ht="18">
      <c r="A296" s="208">
        <f>A266</f>
        <v>0</v>
      </c>
      <c r="B296" s="69">
        <f>IF(D296="",0,1)</f>
        <v>0</v>
      </c>
      <c r="C296" s="24"/>
      <c r="D296" s="24"/>
      <c r="E296" s="192"/>
      <c r="F296" s="202"/>
    </row>
    <row r="297" spans="1:6" ht="12.75">
      <c r="A297" s="208">
        <f>A267</f>
        <v>0</v>
      </c>
      <c r="B297" s="69">
        <f>IF(D297="",0,1)</f>
        <v>0</v>
      </c>
      <c r="C297" s="24"/>
      <c r="D297" s="24"/>
      <c r="E297" s="192"/>
      <c r="F297" s="203" t="s">
        <v>79</v>
      </c>
    </row>
    <row r="298" spans="1:6" ht="13.5" thickBot="1">
      <c r="A298" s="42" t="s">
        <v>17</v>
      </c>
      <c r="B298" s="70">
        <f>SUM(B274:B297)</f>
        <v>0</v>
      </c>
      <c r="C298" s="70">
        <f>COUNTIF(C274:C297,"*")</f>
        <v>0</v>
      </c>
      <c r="D298" s="36">
        <f>SUM(D274:D297)</f>
        <v>0</v>
      </c>
      <c r="E298" s="192"/>
      <c r="F298" s="204">
        <f>COUNTIF(D274:D297,"&gt;100")</f>
        <v>0</v>
      </c>
    </row>
    <row r="299" spans="1:6" ht="13.5" thickBot="1">
      <c r="A299" s="43" t="s">
        <v>21</v>
      </c>
      <c r="B299" s="64"/>
      <c r="C299" s="65"/>
      <c r="D299" s="136">
        <f>MAX(D274:D297)</f>
        <v>0</v>
      </c>
      <c r="E299" s="193">
        <f>""</f>
      </c>
      <c r="F299" s="177" t="s">
        <v>56</v>
      </c>
    </row>
    <row r="300" ht="13.5" thickBot="1"/>
    <row r="301" spans="1:6" ht="13.5" customHeight="1" thickBot="1">
      <c r="A301" s="40" t="s">
        <v>14</v>
      </c>
      <c r="B301" s="216" t="s">
        <v>59</v>
      </c>
      <c r="C301" s="217"/>
      <c r="D301" s="217"/>
      <c r="E301" s="217"/>
      <c r="F301" s="223" t="s">
        <v>82</v>
      </c>
    </row>
    <row r="302" spans="1:6" ht="13.5" thickBot="1">
      <c r="A302" s="41"/>
      <c r="B302" s="28"/>
      <c r="C302" s="26"/>
      <c r="D302" s="26"/>
      <c r="E302" s="26"/>
      <c r="F302" s="224"/>
    </row>
    <row r="303" spans="1:6" ht="13.5" thickBot="1">
      <c r="A303" s="20" t="s">
        <v>13</v>
      </c>
      <c r="B303" s="21" t="s">
        <v>18</v>
      </c>
      <c r="C303" s="21" t="s">
        <v>19</v>
      </c>
      <c r="D303" s="22" t="s">
        <v>3</v>
      </c>
      <c r="E303" s="192"/>
      <c r="F303" s="225"/>
    </row>
    <row r="304" spans="1:6" ht="12.75" customHeight="1">
      <c r="A304" s="208">
        <f aca="true" t="shared" si="19" ref="A304:A324">A274</f>
        <v>0</v>
      </c>
      <c r="B304" s="69">
        <f aca="true" t="shared" si="20" ref="B304:B324">IF(D304="",0,1)</f>
        <v>0</v>
      </c>
      <c r="C304" s="156"/>
      <c r="D304" s="156"/>
      <c r="E304" s="192"/>
      <c r="F304" s="221" t="s">
        <v>60</v>
      </c>
    </row>
    <row r="305" spans="1:6" ht="13.5" thickBot="1">
      <c r="A305" s="208">
        <f t="shared" si="19"/>
        <v>0</v>
      </c>
      <c r="B305" s="69">
        <f t="shared" si="20"/>
        <v>0</v>
      </c>
      <c r="C305" s="24"/>
      <c r="D305" s="24"/>
      <c r="E305" s="192"/>
      <c r="F305" s="222"/>
    </row>
    <row r="306" spans="1:6" ht="13.5" thickBot="1">
      <c r="A306" s="208">
        <f t="shared" si="19"/>
        <v>0</v>
      </c>
      <c r="B306" s="69">
        <f t="shared" si="20"/>
        <v>0</v>
      </c>
      <c r="C306" s="24"/>
      <c r="D306" s="24"/>
      <c r="E306" s="192"/>
      <c r="F306" s="38"/>
    </row>
    <row r="307" spans="1:6" ht="12.75" customHeight="1">
      <c r="A307" s="208">
        <f t="shared" si="19"/>
        <v>0</v>
      </c>
      <c r="B307" s="69">
        <f t="shared" si="20"/>
        <v>0</v>
      </c>
      <c r="C307" s="24"/>
      <c r="D307" s="24"/>
      <c r="E307" s="192"/>
      <c r="F307" s="218" t="s">
        <v>22</v>
      </c>
    </row>
    <row r="308" spans="1:6" ht="12.75">
      <c r="A308" s="208">
        <f t="shared" si="19"/>
        <v>0</v>
      </c>
      <c r="B308" s="69">
        <f t="shared" si="20"/>
        <v>0</v>
      </c>
      <c r="C308" s="24"/>
      <c r="D308" s="24"/>
      <c r="E308" s="192"/>
      <c r="F308" s="219"/>
    </row>
    <row r="309" spans="1:6" ht="12.75">
      <c r="A309" s="208">
        <f t="shared" si="19"/>
        <v>0</v>
      </c>
      <c r="B309" s="69">
        <f t="shared" si="20"/>
        <v>0</v>
      </c>
      <c r="C309" s="24"/>
      <c r="D309" s="24"/>
      <c r="E309" s="192"/>
      <c r="F309" s="219"/>
    </row>
    <row r="310" spans="1:6" ht="12.75">
      <c r="A310" s="208">
        <f t="shared" si="19"/>
        <v>0</v>
      </c>
      <c r="B310" s="69">
        <f t="shared" si="20"/>
        <v>0</v>
      </c>
      <c r="C310" s="24"/>
      <c r="D310" s="24"/>
      <c r="E310" s="192"/>
      <c r="F310" s="219"/>
    </row>
    <row r="311" spans="1:6" ht="12.75">
      <c r="A311" s="208">
        <f t="shared" si="19"/>
        <v>0</v>
      </c>
      <c r="B311" s="69">
        <f t="shared" si="20"/>
        <v>0</v>
      </c>
      <c r="C311" s="24"/>
      <c r="D311" s="24"/>
      <c r="E311" s="192"/>
      <c r="F311" s="219"/>
    </row>
    <row r="312" spans="1:6" ht="13.5" thickBot="1">
      <c r="A312" s="208">
        <f t="shared" si="19"/>
        <v>0</v>
      </c>
      <c r="B312" s="69">
        <f t="shared" si="20"/>
        <v>0</v>
      </c>
      <c r="C312" s="24"/>
      <c r="D312" s="24"/>
      <c r="E312" s="192"/>
      <c r="F312" s="220"/>
    </row>
    <row r="313" spans="1:6" ht="13.5" thickBot="1">
      <c r="A313" s="208">
        <f t="shared" si="19"/>
        <v>0</v>
      </c>
      <c r="B313" s="69">
        <f t="shared" si="20"/>
        <v>0</v>
      </c>
      <c r="C313" s="24"/>
      <c r="D313" s="24"/>
      <c r="E313" s="192"/>
      <c r="F313" s="26"/>
    </row>
    <row r="314" spans="1:6" ht="12.75" customHeight="1">
      <c r="A314" s="208">
        <f t="shared" si="19"/>
        <v>0</v>
      </c>
      <c r="B314" s="69">
        <f t="shared" si="20"/>
        <v>0</v>
      </c>
      <c r="C314" s="24"/>
      <c r="D314" s="24"/>
      <c r="E314" s="192"/>
      <c r="F314" s="218" t="s">
        <v>63</v>
      </c>
    </row>
    <row r="315" spans="1:6" ht="12.75">
      <c r="A315" s="208">
        <f t="shared" si="19"/>
        <v>0</v>
      </c>
      <c r="B315" s="69">
        <f t="shared" si="20"/>
        <v>0</v>
      </c>
      <c r="C315" s="24"/>
      <c r="D315" s="24"/>
      <c r="E315" s="192"/>
      <c r="F315" s="219"/>
    </row>
    <row r="316" spans="1:6" ht="12.75">
      <c r="A316" s="208">
        <f t="shared" si="19"/>
        <v>0</v>
      </c>
      <c r="B316" s="69">
        <f t="shared" si="20"/>
        <v>0</v>
      </c>
      <c r="C316" s="24"/>
      <c r="D316" s="24"/>
      <c r="E316" s="192"/>
      <c r="F316" s="219"/>
    </row>
    <row r="317" spans="1:6" ht="12.75">
      <c r="A317" s="208">
        <f t="shared" si="19"/>
        <v>0</v>
      </c>
      <c r="B317" s="69">
        <f t="shared" si="20"/>
        <v>0</v>
      </c>
      <c r="C317" s="24"/>
      <c r="D317" s="24"/>
      <c r="E317" s="192"/>
      <c r="F317" s="219"/>
    </row>
    <row r="318" spans="1:6" ht="12.75">
      <c r="A318" s="208">
        <f t="shared" si="19"/>
        <v>0</v>
      </c>
      <c r="B318" s="69">
        <f t="shared" si="20"/>
        <v>0</v>
      </c>
      <c r="C318" s="24"/>
      <c r="D318" s="24"/>
      <c r="E318" s="192"/>
      <c r="F318" s="219"/>
    </row>
    <row r="319" spans="1:6" ht="13.5" thickBot="1">
      <c r="A319" s="208">
        <f t="shared" si="19"/>
        <v>0</v>
      </c>
      <c r="B319" s="69">
        <f t="shared" si="20"/>
        <v>0</v>
      </c>
      <c r="C319" s="24"/>
      <c r="D319" s="24"/>
      <c r="E319" s="192"/>
      <c r="F319" s="220"/>
    </row>
    <row r="320" spans="1:6" ht="12.75">
      <c r="A320" s="208">
        <f t="shared" si="19"/>
        <v>0</v>
      </c>
      <c r="B320" s="69">
        <f t="shared" si="20"/>
        <v>0</v>
      </c>
      <c r="C320" s="24"/>
      <c r="D320" s="24"/>
      <c r="E320" s="192"/>
      <c r="F320" s="38"/>
    </row>
    <row r="321" spans="1:6" ht="12.75">
      <c r="A321" s="208">
        <f t="shared" si="19"/>
        <v>0</v>
      </c>
      <c r="B321" s="69">
        <f t="shared" si="20"/>
        <v>0</v>
      </c>
      <c r="C321" s="24"/>
      <c r="D321" s="24"/>
      <c r="E321" s="192"/>
      <c r="F321" s="38"/>
    </row>
    <row r="322" spans="1:6" ht="12.75">
      <c r="A322" s="208">
        <f t="shared" si="19"/>
        <v>0</v>
      </c>
      <c r="B322" s="69">
        <f t="shared" si="20"/>
        <v>0</v>
      </c>
      <c r="C322" s="24"/>
      <c r="D322" s="24"/>
      <c r="E322" s="192"/>
      <c r="F322" s="38"/>
    </row>
    <row r="323" spans="1:6" ht="12.75">
      <c r="A323" s="208">
        <f t="shared" si="19"/>
        <v>0</v>
      </c>
      <c r="B323" s="69">
        <f t="shared" si="20"/>
        <v>0</v>
      </c>
      <c r="C323" s="24"/>
      <c r="D323" s="24"/>
      <c r="E323" s="192"/>
      <c r="F323" s="38"/>
    </row>
    <row r="324" spans="1:6" ht="12.75">
      <c r="A324" s="208">
        <f t="shared" si="19"/>
        <v>0</v>
      </c>
      <c r="B324" s="69">
        <f t="shared" si="20"/>
        <v>0</v>
      </c>
      <c r="C324" s="24"/>
      <c r="D324" s="24"/>
      <c r="E324" s="192"/>
      <c r="F324" s="38"/>
    </row>
    <row r="325" spans="1:5" ht="12.75">
      <c r="A325" s="208">
        <f>A295</f>
        <v>0</v>
      </c>
      <c r="B325" s="69">
        <f>IF(D325="",0,1)</f>
        <v>0</v>
      </c>
      <c r="C325" s="24"/>
      <c r="D325" s="24"/>
      <c r="E325" s="192"/>
    </row>
    <row r="326" spans="1:6" ht="18">
      <c r="A326" s="208">
        <f>A296</f>
        <v>0</v>
      </c>
      <c r="B326" s="69">
        <f>IF(D326="",0,1)</f>
        <v>0</v>
      </c>
      <c r="C326" s="24"/>
      <c r="D326" s="24"/>
      <c r="E326" s="192"/>
      <c r="F326" s="202"/>
    </row>
    <row r="327" spans="1:6" ht="12.75">
      <c r="A327" s="208">
        <f>A297</f>
        <v>0</v>
      </c>
      <c r="B327" s="69">
        <f>IF(D327="",0,1)</f>
        <v>0</v>
      </c>
      <c r="C327" s="24"/>
      <c r="D327" s="24"/>
      <c r="E327" s="192"/>
      <c r="F327" s="203" t="s">
        <v>79</v>
      </c>
    </row>
    <row r="328" spans="1:6" ht="13.5" thickBot="1">
      <c r="A328" s="42" t="s">
        <v>17</v>
      </c>
      <c r="B328" s="70">
        <f>SUM(B304:B327)</f>
        <v>0</v>
      </c>
      <c r="C328" s="70">
        <f>COUNTIF(C304:C327,"*")</f>
        <v>0</v>
      </c>
      <c r="D328" s="36">
        <f>SUM(D304:D327)</f>
        <v>0</v>
      </c>
      <c r="E328" s="192"/>
      <c r="F328" s="204">
        <f>COUNTIF(D304:D327,"&gt;100")</f>
        <v>0</v>
      </c>
    </row>
    <row r="329" spans="1:6" ht="13.5" thickBot="1">
      <c r="A329" s="43" t="s">
        <v>21</v>
      </c>
      <c r="B329" s="64"/>
      <c r="C329" s="65"/>
      <c r="D329" s="136">
        <f>MAX(D304:D327)</f>
        <v>0</v>
      </c>
      <c r="E329" s="193">
        <f>""</f>
      </c>
      <c r="F329" s="177" t="s">
        <v>56</v>
      </c>
    </row>
    <row r="330" ht="13.5" thickBot="1"/>
    <row r="331" spans="1:6" ht="13.5" customHeight="1" thickBot="1">
      <c r="A331" s="40" t="s">
        <v>14</v>
      </c>
      <c r="B331" s="216" t="s">
        <v>59</v>
      </c>
      <c r="C331" s="217"/>
      <c r="D331" s="217"/>
      <c r="E331" s="217"/>
      <c r="F331" s="223" t="s">
        <v>82</v>
      </c>
    </row>
    <row r="332" spans="1:6" ht="13.5" thickBot="1">
      <c r="A332" s="41"/>
      <c r="B332" s="28"/>
      <c r="C332" s="26"/>
      <c r="D332" s="26"/>
      <c r="E332" s="26"/>
      <c r="F332" s="224"/>
    </row>
    <row r="333" spans="1:6" ht="13.5" thickBot="1">
      <c r="A333" s="20" t="s">
        <v>13</v>
      </c>
      <c r="B333" s="21" t="s">
        <v>18</v>
      </c>
      <c r="C333" s="21" t="s">
        <v>19</v>
      </c>
      <c r="D333" s="22" t="s">
        <v>3</v>
      </c>
      <c r="E333" s="192"/>
      <c r="F333" s="225"/>
    </row>
    <row r="334" spans="1:6" ht="12.75" customHeight="1">
      <c r="A334" s="208">
        <f aca="true" t="shared" si="21" ref="A334:A354">A304</f>
        <v>0</v>
      </c>
      <c r="B334" s="69">
        <f aca="true" t="shared" si="22" ref="B334:B354">IF(D334="",0,1)</f>
        <v>0</v>
      </c>
      <c r="C334" s="156"/>
      <c r="D334" s="156"/>
      <c r="E334" s="192"/>
      <c r="F334" s="221" t="s">
        <v>60</v>
      </c>
    </row>
    <row r="335" spans="1:6" ht="13.5" thickBot="1">
      <c r="A335" s="208">
        <f t="shared" si="21"/>
        <v>0</v>
      </c>
      <c r="B335" s="69">
        <f t="shared" si="22"/>
        <v>0</v>
      </c>
      <c r="C335" s="24"/>
      <c r="D335" s="24"/>
      <c r="E335" s="192"/>
      <c r="F335" s="222"/>
    </row>
    <row r="336" spans="1:6" ht="13.5" thickBot="1">
      <c r="A336" s="208">
        <f t="shared" si="21"/>
        <v>0</v>
      </c>
      <c r="B336" s="69">
        <f t="shared" si="22"/>
        <v>0</v>
      </c>
      <c r="C336" s="24"/>
      <c r="D336" s="24"/>
      <c r="E336" s="192"/>
      <c r="F336" s="38"/>
    </row>
    <row r="337" spans="1:6" ht="12.75" customHeight="1">
      <c r="A337" s="208">
        <f t="shared" si="21"/>
        <v>0</v>
      </c>
      <c r="B337" s="69">
        <f t="shared" si="22"/>
        <v>0</v>
      </c>
      <c r="C337" s="24"/>
      <c r="D337" s="24"/>
      <c r="E337" s="192"/>
      <c r="F337" s="218" t="s">
        <v>22</v>
      </c>
    </row>
    <row r="338" spans="1:6" ht="12.75">
      <c r="A338" s="208">
        <f t="shared" si="21"/>
        <v>0</v>
      </c>
      <c r="B338" s="69">
        <f t="shared" si="22"/>
        <v>0</v>
      </c>
      <c r="C338" s="24"/>
      <c r="D338" s="24"/>
      <c r="E338" s="192"/>
      <c r="F338" s="219"/>
    </row>
    <row r="339" spans="1:6" ht="12.75">
      <c r="A339" s="208">
        <f t="shared" si="21"/>
        <v>0</v>
      </c>
      <c r="B339" s="69">
        <f t="shared" si="22"/>
        <v>0</v>
      </c>
      <c r="C339" s="24"/>
      <c r="D339" s="24"/>
      <c r="E339" s="192"/>
      <c r="F339" s="219"/>
    </row>
    <row r="340" spans="1:6" ht="12.75">
      <c r="A340" s="208">
        <f t="shared" si="21"/>
        <v>0</v>
      </c>
      <c r="B340" s="69">
        <f t="shared" si="22"/>
        <v>0</v>
      </c>
      <c r="C340" s="24"/>
      <c r="D340" s="24"/>
      <c r="E340" s="192"/>
      <c r="F340" s="219"/>
    </row>
    <row r="341" spans="1:6" ht="12.75">
      <c r="A341" s="208">
        <f t="shared" si="21"/>
        <v>0</v>
      </c>
      <c r="B341" s="69">
        <f t="shared" si="22"/>
        <v>0</v>
      </c>
      <c r="C341" s="24"/>
      <c r="D341" s="24"/>
      <c r="E341" s="192"/>
      <c r="F341" s="219"/>
    </row>
    <row r="342" spans="1:6" ht="13.5" thickBot="1">
      <c r="A342" s="208">
        <f t="shared" si="21"/>
        <v>0</v>
      </c>
      <c r="B342" s="69">
        <f t="shared" si="22"/>
        <v>0</v>
      </c>
      <c r="C342" s="24"/>
      <c r="D342" s="24"/>
      <c r="E342" s="192"/>
      <c r="F342" s="220"/>
    </row>
    <row r="343" spans="1:6" ht="13.5" thickBot="1">
      <c r="A343" s="208">
        <f t="shared" si="21"/>
        <v>0</v>
      </c>
      <c r="B343" s="69">
        <f t="shared" si="22"/>
        <v>0</v>
      </c>
      <c r="C343" s="24"/>
      <c r="D343" s="24"/>
      <c r="E343" s="192"/>
      <c r="F343" s="26"/>
    </row>
    <row r="344" spans="1:6" ht="12.75" customHeight="1">
      <c r="A344" s="208">
        <f t="shared" si="21"/>
        <v>0</v>
      </c>
      <c r="B344" s="69">
        <f t="shared" si="22"/>
        <v>0</v>
      </c>
      <c r="C344" s="24"/>
      <c r="D344" s="24"/>
      <c r="E344" s="192"/>
      <c r="F344" s="218" t="s">
        <v>63</v>
      </c>
    </row>
    <row r="345" spans="1:6" ht="12.75">
      <c r="A345" s="208">
        <f t="shared" si="21"/>
        <v>0</v>
      </c>
      <c r="B345" s="69">
        <f t="shared" si="22"/>
        <v>0</v>
      </c>
      <c r="C345" s="24"/>
      <c r="D345" s="24"/>
      <c r="E345" s="192"/>
      <c r="F345" s="219"/>
    </row>
    <row r="346" spans="1:6" ht="12.75">
      <c r="A346" s="208">
        <f t="shared" si="21"/>
        <v>0</v>
      </c>
      <c r="B346" s="69">
        <f t="shared" si="22"/>
        <v>0</v>
      </c>
      <c r="C346" s="24"/>
      <c r="D346" s="24"/>
      <c r="E346" s="192"/>
      <c r="F346" s="219"/>
    </row>
    <row r="347" spans="1:6" ht="12.75">
      <c r="A347" s="208">
        <f t="shared" si="21"/>
        <v>0</v>
      </c>
      <c r="B347" s="69">
        <f t="shared" si="22"/>
        <v>0</v>
      </c>
      <c r="C347" s="24"/>
      <c r="D347" s="24"/>
      <c r="E347" s="192"/>
      <c r="F347" s="219"/>
    </row>
    <row r="348" spans="1:6" ht="12.75">
      <c r="A348" s="208">
        <f t="shared" si="21"/>
        <v>0</v>
      </c>
      <c r="B348" s="69">
        <f t="shared" si="22"/>
        <v>0</v>
      </c>
      <c r="C348" s="24"/>
      <c r="D348" s="24"/>
      <c r="E348" s="192"/>
      <c r="F348" s="219"/>
    </row>
    <row r="349" spans="1:6" ht="13.5" thickBot="1">
      <c r="A349" s="208">
        <f t="shared" si="21"/>
        <v>0</v>
      </c>
      <c r="B349" s="69">
        <f t="shared" si="22"/>
        <v>0</v>
      </c>
      <c r="C349" s="24"/>
      <c r="D349" s="24"/>
      <c r="E349" s="192"/>
      <c r="F349" s="220"/>
    </row>
    <row r="350" spans="1:6" ht="12.75">
      <c r="A350" s="208">
        <f t="shared" si="21"/>
        <v>0</v>
      </c>
      <c r="B350" s="69">
        <f t="shared" si="22"/>
        <v>0</v>
      </c>
      <c r="C350" s="24"/>
      <c r="D350" s="24"/>
      <c r="E350" s="192"/>
      <c r="F350" s="38"/>
    </row>
    <row r="351" spans="1:6" ht="12.75">
      <c r="A351" s="208">
        <f t="shared" si="21"/>
        <v>0</v>
      </c>
      <c r="B351" s="69">
        <f t="shared" si="22"/>
        <v>0</v>
      </c>
      <c r="C351" s="24"/>
      <c r="D351" s="24"/>
      <c r="E351" s="192"/>
      <c r="F351" s="38"/>
    </row>
    <row r="352" spans="1:6" ht="12.75">
      <c r="A352" s="208">
        <f t="shared" si="21"/>
        <v>0</v>
      </c>
      <c r="B352" s="69">
        <f t="shared" si="22"/>
        <v>0</v>
      </c>
      <c r="C352" s="24"/>
      <c r="D352" s="24"/>
      <c r="E352" s="192"/>
      <c r="F352" s="38"/>
    </row>
    <row r="353" spans="1:6" ht="12.75">
      <c r="A353" s="208">
        <f t="shared" si="21"/>
        <v>0</v>
      </c>
      <c r="B353" s="69">
        <f t="shared" si="22"/>
        <v>0</v>
      </c>
      <c r="C353" s="24"/>
      <c r="D353" s="24"/>
      <c r="E353" s="192"/>
      <c r="F353" s="38"/>
    </row>
    <row r="354" spans="1:6" ht="12.75">
      <c r="A354" s="208">
        <f t="shared" si="21"/>
        <v>0</v>
      </c>
      <c r="B354" s="69">
        <f t="shared" si="22"/>
        <v>0</v>
      </c>
      <c r="C354" s="24"/>
      <c r="D354" s="24"/>
      <c r="E354" s="192"/>
      <c r="F354" s="38"/>
    </row>
    <row r="355" spans="1:5" ht="12.75">
      <c r="A355" s="208">
        <f>A325</f>
        <v>0</v>
      </c>
      <c r="B355" s="69">
        <f>IF(D355="",0,1)</f>
        <v>0</v>
      </c>
      <c r="C355" s="24"/>
      <c r="D355" s="24"/>
      <c r="E355" s="192"/>
    </row>
    <row r="356" spans="1:6" ht="18">
      <c r="A356" s="208">
        <f>A326</f>
        <v>0</v>
      </c>
      <c r="B356" s="69">
        <f>IF(D356="",0,1)</f>
        <v>0</v>
      </c>
      <c r="C356" s="24"/>
      <c r="D356" s="24"/>
      <c r="E356" s="192"/>
      <c r="F356" s="202"/>
    </row>
    <row r="357" spans="1:6" ht="12.75">
      <c r="A357" s="208">
        <f>A327</f>
        <v>0</v>
      </c>
      <c r="B357" s="69">
        <f>IF(D357="",0,1)</f>
        <v>0</v>
      </c>
      <c r="C357" s="24"/>
      <c r="D357" s="24"/>
      <c r="E357" s="192"/>
      <c r="F357" s="203" t="s">
        <v>79</v>
      </c>
    </row>
    <row r="358" spans="1:6" ht="13.5" thickBot="1">
      <c r="A358" s="42" t="s">
        <v>17</v>
      </c>
      <c r="B358" s="70">
        <f>SUM(B334:B357)</f>
        <v>0</v>
      </c>
      <c r="C358" s="70">
        <f>COUNTIF(C334:C357,"*")</f>
        <v>0</v>
      </c>
      <c r="D358" s="36">
        <f>SUM(D334:D357)</f>
        <v>0</v>
      </c>
      <c r="E358" s="192"/>
      <c r="F358" s="204">
        <f>COUNTIF(D334:D357,"&gt;100")</f>
        <v>0</v>
      </c>
    </row>
    <row r="359" spans="1:6" ht="13.5" thickBot="1">
      <c r="A359" s="43" t="s">
        <v>21</v>
      </c>
      <c r="B359" s="64"/>
      <c r="C359" s="65"/>
      <c r="D359" s="136">
        <f>MAX(D334:D357)</f>
        <v>0</v>
      </c>
      <c r="E359" s="193">
        <f>""</f>
      </c>
      <c r="F359" s="177" t="s">
        <v>56</v>
      </c>
    </row>
    <row r="360" ht="13.5" thickBot="1"/>
    <row r="361" spans="1:6" ht="13.5" customHeight="1" thickBot="1">
      <c r="A361" s="40" t="s">
        <v>14</v>
      </c>
      <c r="B361" s="216" t="s">
        <v>59</v>
      </c>
      <c r="C361" s="217"/>
      <c r="D361" s="217"/>
      <c r="E361" s="217"/>
      <c r="F361" s="223" t="s">
        <v>82</v>
      </c>
    </row>
    <row r="362" spans="1:6" ht="13.5" thickBot="1">
      <c r="A362" s="41"/>
      <c r="B362" s="28"/>
      <c r="C362" s="26"/>
      <c r="D362" s="26"/>
      <c r="E362" s="26"/>
      <c r="F362" s="224"/>
    </row>
    <row r="363" spans="1:6" ht="13.5" thickBot="1">
      <c r="A363" s="20" t="s">
        <v>13</v>
      </c>
      <c r="B363" s="21" t="s">
        <v>18</v>
      </c>
      <c r="C363" s="21" t="s">
        <v>19</v>
      </c>
      <c r="D363" s="22" t="s">
        <v>3</v>
      </c>
      <c r="E363" s="192"/>
      <c r="F363" s="225"/>
    </row>
    <row r="364" spans="1:6" ht="12.75" customHeight="1">
      <c r="A364" s="208">
        <f aca="true" t="shared" si="23" ref="A364:A384">A334</f>
        <v>0</v>
      </c>
      <c r="B364" s="69">
        <f aca="true" t="shared" si="24" ref="B364:B384">IF(D364="",0,1)</f>
        <v>0</v>
      </c>
      <c r="C364" s="156"/>
      <c r="D364" s="156"/>
      <c r="E364" s="192"/>
      <c r="F364" s="221" t="s">
        <v>60</v>
      </c>
    </row>
    <row r="365" spans="1:6" ht="13.5" thickBot="1">
      <c r="A365" s="208">
        <f t="shared" si="23"/>
        <v>0</v>
      </c>
      <c r="B365" s="69">
        <f t="shared" si="24"/>
        <v>0</v>
      </c>
      <c r="C365" s="24"/>
      <c r="D365" s="24"/>
      <c r="E365" s="192"/>
      <c r="F365" s="222"/>
    </row>
    <row r="366" spans="1:6" ht="13.5" thickBot="1">
      <c r="A366" s="208">
        <f t="shared" si="23"/>
        <v>0</v>
      </c>
      <c r="B366" s="69">
        <f t="shared" si="24"/>
        <v>0</v>
      </c>
      <c r="C366" s="24"/>
      <c r="D366" s="24"/>
      <c r="E366" s="192"/>
      <c r="F366" s="38"/>
    </row>
    <row r="367" spans="1:6" ht="12.75" customHeight="1">
      <c r="A367" s="208">
        <f t="shared" si="23"/>
        <v>0</v>
      </c>
      <c r="B367" s="69">
        <f t="shared" si="24"/>
        <v>0</v>
      </c>
      <c r="C367" s="24"/>
      <c r="D367" s="24"/>
      <c r="E367" s="192"/>
      <c r="F367" s="218" t="s">
        <v>22</v>
      </c>
    </row>
    <row r="368" spans="1:6" ht="12.75">
      <c r="A368" s="208">
        <f t="shared" si="23"/>
        <v>0</v>
      </c>
      <c r="B368" s="69">
        <f t="shared" si="24"/>
        <v>0</v>
      </c>
      <c r="C368" s="24"/>
      <c r="D368" s="24"/>
      <c r="E368" s="192"/>
      <c r="F368" s="219"/>
    </row>
    <row r="369" spans="1:6" ht="12.75">
      <c r="A369" s="208">
        <f t="shared" si="23"/>
        <v>0</v>
      </c>
      <c r="B369" s="69">
        <f t="shared" si="24"/>
        <v>0</v>
      </c>
      <c r="C369" s="24"/>
      <c r="D369" s="24"/>
      <c r="E369" s="192"/>
      <c r="F369" s="219"/>
    </row>
    <row r="370" spans="1:6" ht="12.75">
      <c r="A370" s="208">
        <f t="shared" si="23"/>
        <v>0</v>
      </c>
      <c r="B370" s="69">
        <f t="shared" si="24"/>
        <v>0</v>
      </c>
      <c r="C370" s="24"/>
      <c r="D370" s="24"/>
      <c r="E370" s="192"/>
      <c r="F370" s="219"/>
    </row>
    <row r="371" spans="1:6" ht="12.75">
      <c r="A371" s="208">
        <f t="shared" si="23"/>
        <v>0</v>
      </c>
      <c r="B371" s="69">
        <f t="shared" si="24"/>
        <v>0</v>
      </c>
      <c r="C371" s="24"/>
      <c r="D371" s="24"/>
      <c r="E371" s="192"/>
      <c r="F371" s="219"/>
    </row>
    <row r="372" spans="1:6" ht="13.5" thickBot="1">
      <c r="A372" s="208">
        <f t="shared" si="23"/>
        <v>0</v>
      </c>
      <c r="B372" s="69">
        <f t="shared" si="24"/>
        <v>0</v>
      </c>
      <c r="C372" s="24"/>
      <c r="D372" s="24"/>
      <c r="E372" s="192"/>
      <c r="F372" s="220"/>
    </row>
    <row r="373" spans="1:6" ht="13.5" thickBot="1">
      <c r="A373" s="208">
        <f t="shared" si="23"/>
        <v>0</v>
      </c>
      <c r="B373" s="69">
        <f t="shared" si="24"/>
        <v>0</v>
      </c>
      <c r="C373" s="24"/>
      <c r="D373" s="24"/>
      <c r="E373" s="192"/>
      <c r="F373" s="26"/>
    </row>
    <row r="374" spans="1:6" ht="12.75" customHeight="1">
      <c r="A374" s="208">
        <f t="shared" si="23"/>
        <v>0</v>
      </c>
      <c r="B374" s="69">
        <f t="shared" si="24"/>
        <v>0</v>
      </c>
      <c r="C374" s="24"/>
      <c r="D374" s="24"/>
      <c r="E374" s="192"/>
      <c r="F374" s="218" t="s">
        <v>63</v>
      </c>
    </row>
    <row r="375" spans="1:6" ht="12.75">
      <c r="A375" s="208">
        <f t="shared" si="23"/>
        <v>0</v>
      </c>
      <c r="B375" s="69">
        <f t="shared" si="24"/>
        <v>0</v>
      </c>
      <c r="C375" s="24"/>
      <c r="D375" s="24"/>
      <c r="E375" s="192"/>
      <c r="F375" s="219"/>
    </row>
    <row r="376" spans="1:6" ht="12.75">
      <c r="A376" s="208">
        <f t="shared" si="23"/>
        <v>0</v>
      </c>
      <c r="B376" s="69">
        <f t="shared" si="24"/>
        <v>0</v>
      </c>
      <c r="C376" s="24"/>
      <c r="D376" s="24"/>
      <c r="E376" s="192"/>
      <c r="F376" s="219"/>
    </row>
    <row r="377" spans="1:6" ht="12.75">
      <c r="A377" s="208">
        <f t="shared" si="23"/>
        <v>0</v>
      </c>
      <c r="B377" s="69">
        <f t="shared" si="24"/>
        <v>0</v>
      </c>
      <c r="C377" s="24"/>
      <c r="D377" s="24"/>
      <c r="E377" s="192"/>
      <c r="F377" s="219"/>
    </row>
    <row r="378" spans="1:6" ht="12.75">
      <c r="A378" s="208">
        <f t="shared" si="23"/>
        <v>0</v>
      </c>
      <c r="B378" s="69">
        <f t="shared" si="24"/>
        <v>0</v>
      </c>
      <c r="C378" s="24"/>
      <c r="D378" s="24"/>
      <c r="E378" s="192"/>
      <c r="F378" s="219"/>
    </row>
    <row r="379" spans="1:6" ht="13.5" thickBot="1">
      <c r="A379" s="208">
        <f t="shared" si="23"/>
        <v>0</v>
      </c>
      <c r="B379" s="69">
        <f t="shared" si="24"/>
        <v>0</v>
      </c>
      <c r="C379" s="24"/>
      <c r="D379" s="24"/>
      <c r="E379" s="192"/>
      <c r="F379" s="220"/>
    </row>
    <row r="380" spans="1:6" ht="12.75">
      <c r="A380" s="208">
        <f t="shared" si="23"/>
        <v>0</v>
      </c>
      <c r="B380" s="69">
        <f t="shared" si="24"/>
        <v>0</v>
      </c>
      <c r="C380" s="24"/>
      <c r="D380" s="24"/>
      <c r="E380" s="192"/>
      <c r="F380" s="38"/>
    </row>
    <row r="381" spans="1:6" ht="12.75">
      <c r="A381" s="208">
        <f t="shared" si="23"/>
        <v>0</v>
      </c>
      <c r="B381" s="69">
        <f t="shared" si="24"/>
        <v>0</v>
      </c>
      <c r="C381" s="24"/>
      <c r="D381" s="24"/>
      <c r="E381" s="192"/>
      <c r="F381" s="38"/>
    </row>
    <row r="382" spans="1:6" ht="12.75">
      <c r="A382" s="208">
        <f t="shared" si="23"/>
        <v>0</v>
      </c>
      <c r="B382" s="69">
        <f t="shared" si="24"/>
        <v>0</v>
      </c>
      <c r="C382" s="24"/>
      <c r="D382" s="24"/>
      <c r="E382" s="192"/>
      <c r="F382" s="38"/>
    </row>
    <row r="383" spans="1:6" ht="12.75">
      <c r="A383" s="208">
        <f t="shared" si="23"/>
        <v>0</v>
      </c>
      <c r="B383" s="69">
        <f t="shared" si="24"/>
        <v>0</v>
      </c>
      <c r="C383" s="24"/>
      <c r="D383" s="24"/>
      <c r="E383" s="192"/>
      <c r="F383" s="38"/>
    </row>
    <row r="384" spans="1:6" ht="12.75">
      <c r="A384" s="208">
        <f t="shared" si="23"/>
        <v>0</v>
      </c>
      <c r="B384" s="69">
        <f t="shared" si="24"/>
        <v>0</v>
      </c>
      <c r="C384" s="24"/>
      <c r="D384" s="24"/>
      <c r="E384" s="192"/>
      <c r="F384" s="38"/>
    </row>
    <row r="385" spans="1:5" ht="12.75">
      <c r="A385" s="208">
        <f>A355</f>
        <v>0</v>
      </c>
      <c r="B385" s="69">
        <f>IF(D385="",0,1)</f>
        <v>0</v>
      </c>
      <c r="C385" s="24"/>
      <c r="D385" s="24"/>
      <c r="E385" s="192"/>
    </row>
    <row r="386" spans="1:6" ht="18">
      <c r="A386" s="208">
        <f>A356</f>
        <v>0</v>
      </c>
      <c r="B386" s="69">
        <f>IF(D386="",0,1)</f>
        <v>0</v>
      </c>
      <c r="C386" s="24"/>
      <c r="D386" s="24"/>
      <c r="E386" s="192"/>
      <c r="F386" s="202"/>
    </row>
    <row r="387" spans="1:6" ht="12.75">
      <c r="A387" s="208">
        <f>A357</f>
        <v>0</v>
      </c>
      <c r="B387" s="69">
        <f>IF(D387="",0,1)</f>
        <v>0</v>
      </c>
      <c r="C387" s="24"/>
      <c r="D387" s="24"/>
      <c r="E387" s="192"/>
      <c r="F387" s="203" t="s">
        <v>79</v>
      </c>
    </row>
    <row r="388" spans="1:6" ht="13.5" thickBot="1">
      <c r="A388" s="42" t="s">
        <v>17</v>
      </c>
      <c r="B388" s="70">
        <f>SUM(B364:B387)</f>
        <v>0</v>
      </c>
      <c r="C388" s="70">
        <f>COUNTIF(C364:C387,"*")</f>
        <v>0</v>
      </c>
      <c r="D388" s="36">
        <f>SUM(D364:D387)</f>
        <v>0</v>
      </c>
      <c r="E388" s="192"/>
      <c r="F388" s="204">
        <f>COUNTIF(D364:D387,"&gt;100")</f>
        <v>0</v>
      </c>
    </row>
    <row r="389" spans="1:6" ht="13.5" thickBot="1">
      <c r="A389" s="43" t="s">
        <v>21</v>
      </c>
      <c r="B389" s="64"/>
      <c r="C389" s="65"/>
      <c r="D389" s="136">
        <f>MAX(D364:D387)</f>
        <v>0</v>
      </c>
      <c r="E389" s="193">
        <f>""</f>
      </c>
      <c r="F389" s="177" t="s">
        <v>56</v>
      </c>
    </row>
    <row r="390" ht="13.5" thickBot="1"/>
    <row r="391" spans="1:6" ht="13.5" customHeight="1" thickBot="1">
      <c r="A391" s="40" t="s">
        <v>14</v>
      </c>
      <c r="B391" s="216" t="s">
        <v>59</v>
      </c>
      <c r="C391" s="217"/>
      <c r="D391" s="217"/>
      <c r="E391" s="217"/>
      <c r="F391" s="223" t="s">
        <v>82</v>
      </c>
    </row>
    <row r="392" spans="1:6" ht="13.5" thickBot="1">
      <c r="A392" s="41"/>
      <c r="B392" s="28"/>
      <c r="C392" s="26"/>
      <c r="D392" s="26"/>
      <c r="E392" s="26"/>
      <c r="F392" s="224"/>
    </row>
    <row r="393" spans="1:6" ht="13.5" thickBot="1">
      <c r="A393" s="20" t="s">
        <v>13</v>
      </c>
      <c r="B393" s="21" t="s">
        <v>18</v>
      </c>
      <c r="C393" s="21" t="s">
        <v>19</v>
      </c>
      <c r="D393" s="22" t="s">
        <v>3</v>
      </c>
      <c r="E393" s="192"/>
      <c r="F393" s="225"/>
    </row>
    <row r="394" spans="1:6" ht="12.75" customHeight="1">
      <c r="A394" s="208">
        <f aca="true" t="shared" si="25" ref="A394:A414">A364</f>
        <v>0</v>
      </c>
      <c r="B394" s="69">
        <f aca="true" t="shared" si="26" ref="B394:B414">IF(D394="",0,1)</f>
        <v>0</v>
      </c>
      <c r="C394" s="156"/>
      <c r="D394" s="156"/>
      <c r="E394" s="192"/>
      <c r="F394" s="221" t="s">
        <v>60</v>
      </c>
    </row>
    <row r="395" spans="1:6" ht="13.5" thickBot="1">
      <c r="A395" s="208">
        <f t="shared" si="25"/>
        <v>0</v>
      </c>
      <c r="B395" s="69">
        <f t="shared" si="26"/>
        <v>0</v>
      </c>
      <c r="C395" s="24"/>
      <c r="D395" s="24"/>
      <c r="E395" s="192"/>
      <c r="F395" s="222"/>
    </row>
    <row r="396" spans="1:6" ht="13.5" thickBot="1">
      <c r="A396" s="208">
        <f t="shared" si="25"/>
        <v>0</v>
      </c>
      <c r="B396" s="69">
        <f t="shared" si="26"/>
        <v>0</v>
      </c>
      <c r="C396" s="24"/>
      <c r="D396" s="24"/>
      <c r="E396" s="192"/>
      <c r="F396" s="38"/>
    </row>
    <row r="397" spans="1:6" ht="12.75" customHeight="1">
      <c r="A397" s="208">
        <f t="shared" si="25"/>
        <v>0</v>
      </c>
      <c r="B397" s="69">
        <f t="shared" si="26"/>
        <v>0</v>
      </c>
      <c r="C397" s="24"/>
      <c r="D397" s="24"/>
      <c r="E397" s="192"/>
      <c r="F397" s="218" t="s">
        <v>22</v>
      </c>
    </row>
    <row r="398" spans="1:6" ht="12.75">
      <c r="A398" s="208">
        <f t="shared" si="25"/>
        <v>0</v>
      </c>
      <c r="B398" s="69">
        <f t="shared" si="26"/>
        <v>0</v>
      </c>
      <c r="C398" s="24"/>
      <c r="D398" s="24"/>
      <c r="E398" s="192"/>
      <c r="F398" s="219"/>
    </row>
    <row r="399" spans="1:6" ht="12.75">
      <c r="A399" s="208">
        <f t="shared" si="25"/>
        <v>0</v>
      </c>
      <c r="B399" s="69">
        <f t="shared" si="26"/>
        <v>0</v>
      </c>
      <c r="C399" s="24"/>
      <c r="D399" s="24"/>
      <c r="E399" s="192"/>
      <c r="F399" s="219"/>
    </row>
    <row r="400" spans="1:6" ht="12.75">
      <c r="A400" s="208">
        <f t="shared" si="25"/>
        <v>0</v>
      </c>
      <c r="B400" s="69">
        <f t="shared" si="26"/>
        <v>0</v>
      </c>
      <c r="C400" s="24"/>
      <c r="D400" s="24"/>
      <c r="E400" s="192"/>
      <c r="F400" s="219"/>
    </row>
    <row r="401" spans="1:6" ht="12.75">
      <c r="A401" s="208">
        <f t="shared" si="25"/>
        <v>0</v>
      </c>
      <c r="B401" s="69">
        <f t="shared" si="26"/>
        <v>0</v>
      </c>
      <c r="C401" s="24"/>
      <c r="D401" s="24"/>
      <c r="E401" s="192"/>
      <c r="F401" s="219"/>
    </row>
    <row r="402" spans="1:6" ht="13.5" thickBot="1">
      <c r="A402" s="208">
        <f t="shared" si="25"/>
        <v>0</v>
      </c>
      <c r="B402" s="69">
        <f t="shared" si="26"/>
        <v>0</v>
      </c>
      <c r="C402" s="24"/>
      <c r="D402" s="24"/>
      <c r="E402" s="192"/>
      <c r="F402" s="220"/>
    </row>
    <row r="403" spans="1:6" ht="13.5" thickBot="1">
      <c r="A403" s="208">
        <f t="shared" si="25"/>
        <v>0</v>
      </c>
      <c r="B403" s="69">
        <f t="shared" si="26"/>
        <v>0</v>
      </c>
      <c r="C403" s="24"/>
      <c r="D403" s="24"/>
      <c r="E403" s="192"/>
      <c r="F403" s="26"/>
    </row>
    <row r="404" spans="1:6" ht="12.75" customHeight="1">
      <c r="A404" s="208">
        <f t="shared" si="25"/>
        <v>0</v>
      </c>
      <c r="B404" s="69">
        <f t="shared" si="26"/>
        <v>0</v>
      </c>
      <c r="C404" s="24"/>
      <c r="D404" s="24"/>
      <c r="E404" s="192"/>
      <c r="F404" s="218" t="s">
        <v>63</v>
      </c>
    </row>
    <row r="405" spans="1:6" ht="12.75">
      <c r="A405" s="208">
        <f t="shared" si="25"/>
        <v>0</v>
      </c>
      <c r="B405" s="69">
        <f t="shared" si="26"/>
        <v>0</v>
      </c>
      <c r="C405" s="24"/>
      <c r="D405" s="24"/>
      <c r="E405" s="192"/>
      <c r="F405" s="219"/>
    </row>
    <row r="406" spans="1:6" ht="12.75">
      <c r="A406" s="208">
        <f t="shared" si="25"/>
        <v>0</v>
      </c>
      <c r="B406" s="69">
        <f t="shared" si="26"/>
        <v>0</v>
      </c>
      <c r="C406" s="24"/>
      <c r="D406" s="24"/>
      <c r="E406" s="192"/>
      <c r="F406" s="219"/>
    </row>
    <row r="407" spans="1:6" ht="12.75">
      <c r="A407" s="208">
        <f t="shared" si="25"/>
        <v>0</v>
      </c>
      <c r="B407" s="69">
        <f t="shared" si="26"/>
        <v>0</v>
      </c>
      <c r="C407" s="24"/>
      <c r="D407" s="24"/>
      <c r="E407" s="192"/>
      <c r="F407" s="219"/>
    </row>
    <row r="408" spans="1:6" ht="12.75">
      <c r="A408" s="208">
        <f t="shared" si="25"/>
        <v>0</v>
      </c>
      <c r="B408" s="69">
        <f t="shared" si="26"/>
        <v>0</v>
      </c>
      <c r="C408" s="24"/>
      <c r="D408" s="24"/>
      <c r="E408" s="192"/>
      <c r="F408" s="219"/>
    </row>
    <row r="409" spans="1:6" ht="13.5" thickBot="1">
      <c r="A409" s="208">
        <f t="shared" si="25"/>
        <v>0</v>
      </c>
      <c r="B409" s="69">
        <f t="shared" si="26"/>
        <v>0</v>
      </c>
      <c r="C409" s="24"/>
      <c r="D409" s="24"/>
      <c r="E409" s="192"/>
      <c r="F409" s="220"/>
    </row>
    <row r="410" spans="1:6" ht="12.75">
      <c r="A410" s="208">
        <f t="shared" si="25"/>
        <v>0</v>
      </c>
      <c r="B410" s="69">
        <f t="shared" si="26"/>
        <v>0</v>
      </c>
      <c r="C410" s="24"/>
      <c r="D410" s="24"/>
      <c r="E410" s="192"/>
      <c r="F410" s="38"/>
    </row>
    <row r="411" spans="1:6" ht="12.75">
      <c r="A411" s="208">
        <f t="shared" si="25"/>
        <v>0</v>
      </c>
      <c r="B411" s="69">
        <f t="shared" si="26"/>
        <v>0</v>
      </c>
      <c r="C411" s="24"/>
      <c r="D411" s="24"/>
      <c r="E411" s="192"/>
      <c r="F411" s="38"/>
    </row>
    <row r="412" spans="1:6" ht="12.75">
      <c r="A412" s="208">
        <f t="shared" si="25"/>
        <v>0</v>
      </c>
      <c r="B412" s="69">
        <f t="shared" si="26"/>
        <v>0</v>
      </c>
      <c r="C412" s="24"/>
      <c r="D412" s="24"/>
      <c r="E412" s="192"/>
      <c r="F412" s="38"/>
    </row>
    <row r="413" spans="1:6" ht="12.75">
      <c r="A413" s="208">
        <f t="shared" si="25"/>
        <v>0</v>
      </c>
      <c r="B413" s="69">
        <f t="shared" si="26"/>
        <v>0</v>
      </c>
      <c r="C413" s="24"/>
      <c r="D413" s="24"/>
      <c r="E413" s="192"/>
      <c r="F413" s="38"/>
    </row>
    <row r="414" spans="1:6" ht="12.75">
      <c r="A414" s="208">
        <f t="shared" si="25"/>
        <v>0</v>
      </c>
      <c r="B414" s="69">
        <f t="shared" si="26"/>
        <v>0</v>
      </c>
      <c r="C414" s="24"/>
      <c r="D414" s="24"/>
      <c r="E414" s="192"/>
      <c r="F414" s="38"/>
    </row>
    <row r="415" spans="1:5" ht="12.75">
      <c r="A415" s="208">
        <f>A385</f>
        <v>0</v>
      </c>
      <c r="B415" s="69">
        <f>IF(D415="",0,1)</f>
        <v>0</v>
      </c>
      <c r="C415" s="24"/>
      <c r="D415" s="24"/>
      <c r="E415" s="192"/>
    </row>
    <row r="416" spans="1:6" ht="18">
      <c r="A416" s="208">
        <f>A386</f>
        <v>0</v>
      </c>
      <c r="B416" s="69">
        <f>IF(D416="",0,1)</f>
        <v>0</v>
      </c>
      <c r="C416" s="24"/>
      <c r="D416" s="24"/>
      <c r="E416" s="192"/>
      <c r="F416" s="202"/>
    </row>
    <row r="417" spans="1:6" ht="12.75">
      <c r="A417" s="208">
        <f>A387</f>
        <v>0</v>
      </c>
      <c r="B417" s="69">
        <f>IF(D417="",0,1)</f>
        <v>0</v>
      </c>
      <c r="C417" s="24"/>
      <c r="D417" s="24"/>
      <c r="E417" s="192"/>
      <c r="F417" s="203" t="s">
        <v>79</v>
      </c>
    </row>
    <row r="418" spans="1:6" ht="13.5" thickBot="1">
      <c r="A418" s="42" t="s">
        <v>17</v>
      </c>
      <c r="B418" s="70">
        <f>SUM(B394:B417)</f>
        <v>0</v>
      </c>
      <c r="C418" s="70">
        <f>COUNTIF(C394:C417,"*")</f>
        <v>0</v>
      </c>
      <c r="D418" s="36">
        <f>SUM(D394:D417)</f>
        <v>0</v>
      </c>
      <c r="E418" s="192"/>
      <c r="F418" s="204">
        <f>COUNTIF(D394:D417,"&gt;100")</f>
        <v>0</v>
      </c>
    </row>
    <row r="419" spans="1:6" ht="13.5" thickBot="1">
      <c r="A419" s="43" t="s">
        <v>21</v>
      </c>
      <c r="B419" s="64"/>
      <c r="C419" s="65"/>
      <c r="D419" s="136">
        <f>MAX(D394:D417)</f>
        <v>0</v>
      </c>
      <c r="E419" s="193">
        <f>""</f>
      </c>
      <c r="F419" s="177" t="s">
        <v>56</v>
      </c>
    </row>
    <row r="420" ht="13.5" thickBot="1"/>
    <row r="421" spans="1:6" ht="13.5" customHeight="1" thickBot="1">
      <c r="A421" s="40" t="s">
        <v>14</v>
      </c>
      <c r="B421" s="216" t="s">
        <v>59</v>
      </c>
      <c r="C421" s="217"/>
      <c r="D421" s="217"/>
      <c r="E421" s="217"/>
      <c r="F421" s="223" t="s">
        <v>82</v>
      </c>
    </row>
    <row r="422" spans="1:6" ht="13.5" thickBot="1">
      <c r="A422" s="41"/>
      <c r="B422" s="28"/>
      <c r="C422" s="26"/>
      <c r="D422" s="26"/>
      <c r="E422" s="26"/>
      <c r="F422" s="224"/>
    </row>
    <row r="423" spans="1:6" ht="13.5" thickBot="1">
      <c r="A423" s="20" t="s">
        <v>13</v>
      </c>
      <c r="B423" s="21" t="s">
        <v>18</v>
      </c>
      <c r="C423" s="21" t="s">
        <v>19</v>
      </c>
      <c r="D423" s="22" t="s">
        <v>3</v>
      </c>
      <c r="E423" s="192"/>
      <c r="F423" s="225"/>
    </row>
    <row r="424" spans="1:6" ht="12.75" customHeight="1">
      <c r="A424" s="208">
        <f aca="true" t="shared" si="27" ref="A424:A444">A394</f>
        <v>0</v>
      </c>
      <c r="B424" s="69">
        <f aca="true" t="shared" si="28" ref="B424:B444">IF(D424="",0,1)</f>
        <v>0</v>
      </c>
      <c r="C424" s="156"/>
      <c r="D424" s="156"/>
      <c r="E424" s="192"/>
      <c r="F424" s="221" t="s">
        <v>60</v>
      </c>
    </row>
    <row r="425" spans="1:6" ht="13.5" thickBot="1">
      <c r="A425" s="208">
        <f t="shared" si="27"/>
        <v>0</v>
      </c>
      <c r="B425" s="69">
        <f t="shared" si="28"/>
        <v>0</v>
      </c>
      <c r="C425" s="24"/>
      <c r="D425" s="24"/>
      <c r="E425" s="192"/>
      <c r="F425" s="222"/>
    </row>
    <row r="426" spans="1:6" ht="13.5" thickBot="1">
      <c r="A426" s="208">
        <f t="shared" si="27"/>
        <v>0</v>
      </c>
      <c r="B426" s="69">
        <f t="shared" si="28"/>
        <v>0</v>
      </c>
      <c r="C426" s="24"/>
      <c r="D426" s="24"/>
      <c r="E426" s="192"/>
      <c r="F426" s="38"/>
    </row>
    <row r="427" spans="1:6" ht="12.75" customHeight="1">
      <c r="A427" s="208">
        <f t="shared" si="27"/>
        <v>0</v>
      </c>
      <c r="B427" s="69">
        <f t="shared" si="28"/>
        <v>0</v>
      </c>
      <c r="C427" s="24"/>
      <c r="D427" s="24"/>
      <c r="E427" s="192"/>
      <c r="F427" s="218" t="s">
        <v>22</v>
      </c>
    </row>
    <row r="428" spans="1:6" ht="12.75">
      <c r="A428" s="208">
        <f t="shared" si="27"/>
        <v>0</v>
      </c>
      <c r="B428" s="69">
        <f t="shared" si="28"/>
        <v>0</v>
      </c>
      <c r="C428" s="24"/>
      <c r="D428" s="24"/>
      <c r="E428" s="192"/>
      <c r="F428" s="219"/>
    </row>
    <row r="429" spans="1:6" ht="12.75">
      <c r="A429" s="208">
        <f t="shared" si="27"/>
        <v>0</v>
      </c>
      <c r="B429" s="69">
        <f t="shared" si="28"/>
        <v>0</v>
      </c>
      <c r="C429" s="24"/>
      <c r="D429" s="24"/>
      <c r="E429" s="192"/>
      <c r="F429" s="219"/>
    </row>
    <row r="430" spans="1:6" ht="12.75">
      <c r="A430" s="208">
        <f t="shared" si="27"/>
        <v>0</v>
      </c>
      <c r="B430" s="69">
        <f t="shared" si="28"/>
        <v>0</v>
      </c>
      <c r="C430" s="24"/>
      <c r="D430" s="24"/>
      <c r="E430" s="192"/>
      <c r="F430" s="219"/>
    </row>
    <row r="431" spans="1:6" ht="12.75">
      <c r="A431" s="208">
        <f t="shared" si="27"/>
        <v>0</v>
      </c>
      <c r="B431" s="69">
        <f t="shared" si="28"/>
        <v>0</v>
      </c>
      <c r="C431" s="24"/>
      <c r="D431" s="24"/>
      <c r="E431" s="192"/>
      <c r="F431" s="219"/>
    </row>
    <row r="432" spans="1:6" ht="13.5" thickBot="1">
      <c r="A432" s="208">
        <f t="shared" si="27"/>
        <v>0</v>
      </c>
      <c r="B432" s="69">
        <f t="shared" si="28"/>
        <v>0</v>
      </c>
      <c r="C432" s="24"/>
      <c r="D432" s="24"/>
      <c r="E432" s="192"/>
      <c r="F432" s="220"/>
    </row>
    <row r="433" spans="1:6" ht="13.5" thickBot="1">
      <c r="A433" s="208">
        <f t="shared" si="27"/>
        <v>0</v>
      </c>
      <c r="B433" s="69">
        <f t="shared" si="28"/>
        <v>0</v>
      </c>
      <c r="C433" s="24"/>
      <c r="D433" s="24"/>
      <c r="E433" s="192"/>
      <c r="F433" s="26"/>
    </row>
    <row r="434" spans="1:6" ht="12.75" customHeight="1">
      <c r="A434" s="208">
        <f t="shared" si="27"/>
        <v>0</v>
      </c>
      <c r="B434" s="69">
        <f t="shared" si="28"/>
        <v>0</v>
      </c>
      <c r="C434" s="24"/>
      <c r="D434" s="24"/>
      <c r="E434" s="192"/>
      <c r="F434" s="218" t="s">
        <v>63</v>
      </c>
    </row>
    <row r="435" spans="1:6" ht="12.75">
      <c r="A435" s="208">
        <f t="shared" si="27"/>
        <v>0</v>
      </c>
      <c r="B435" s="69">
        <f t="shared" si="28"/>
        <v>0</v>
      </c>
      <c r="C435" s="24"/>
      <c r="D435" s="24"/>
      <c r="E435" s="192"/>
      <c r="F435" s="219"/>
    </row>
    <row r="436" spans="1:6" ht="12.75">
      <c r="A436" s="208">
        <f t="shared" si="27"/>
        <v>0</v>
      </c>
      <c r="B436" s="69">
        <f t="shared" si="28"/>
        <v>0</v>
      </c>
      <c r="C436" s="24"/>
      <c r="D436" s="24"/>
      <c r="E436" s="192"/>
      <c r="F436" s="219"/>
    </row>
    <row r="437" spans="1:6" ht="12.75">
      <c r="A437" s="208">
        <f t="shared" si="27"/>
        <v>0</v>
      </c>
      <c r="B437" s="69">
        <f t="shared" si="28"/>
        <v>0</v>
      </c>
      <c r="C437" s="24"/>
      <c r="D437" s="24"/>
      <c r="E437" s="192"/>
      <c r="F437" s="219"/>
    </row>
    <row r="438" spans="1:6" ht="12.75">
      <c r="A438" s="208">
        <f t="shared" si="27"/>
        <v>0</v>
      </c>
      <c r="B438" s="69">
        <f t="shared" si="28"/>
        <v>0</v>
      </c>
      <c r="C438" s="24"/>
      <c r="D438" s="24"/>
      <c r="E438" s="192"/>
      <c r="F438" s="219"/>
    </row>
    <row r="439" spans="1:6" ht="13.5" thickBot="1">
      <c r="A439" s="208">
        <f t="shared" si="27"/>
        <v>0</v>
      </c>
      <c r="B439" s="69">
        <f t="shared" si="28"/>
        <v>0</v>
      </c>
      <c r="C439" s="24"/>
      <c r="D439" s="24"/>
      <c r="E439" s="192"/>
      <c r="F439" s="220"/>
    </row>
    <row r="440" spans="1:6" ht="12.75">
      <c r="A440" s="208">
        <f t="shared" si="27"/>
        <v>0</v>
      </c>
      <c r="B440" s="69">
        <f t="shared" si="28"/>
        <v>0</v>
      </c>
      <c r="C440" s="24"/>
      <c r="D440" s="24"/>
      <c r="E440" s="192"/>
      <c r="F440" s="38"/>
    </row>
    <row r="441" spans="1:6" ht="12.75">
      <c r="A441" s="208">
        <f t="shared" si="27"/>
        <v>0</v>
      </c>
      <c r="B441" s="69">
        <f t="shared" si="28"/>
        <v>0</v>
      </c>
      <c r="C441" s="24"/>
      <c r="D441" s="24"/>
      <c r="E441" s="192"/>
      <c r="F441" s="38"/>
    </row>
    <row r="442" spans="1:6" ht="12.75">
      <c r="A442" s="208">
        <f t="shared" si="27"/>
        <v>0</v>
      </c>
      <c r="B442" s="69">
        <f t="shared" si="28"/>
        <v>0</v>
      </c>
      <c r="C442" s="24"/>
      <c r="D442" s="24"/>
      <c r="E442" s="192"/>
      <c r="F442" s="38"/>
    </row>
    <row r="443" spans="1:6" ht="12.75">
      <c r="A443" s="208">
        <f t="shared" si="27"/>
        <v>0</v>
      </c>
      <c r="B443" s="69">
        <f t="shared" si="28"/>
        <v>0</v>
      </c>
      <c r="C443" s="24"/>
      <c r="D443" s="24"/>
      <c r="E443" s="192"/>
      <c r="F443" s="38"/>
    </row>
    <row r="444" spans="1:6" ht="12.75">
      <c r="A444" s="208">
        <f t="shared" si="27"/>
        <v>0</v>
      </c>
      <c r="B444" s="69">
        <f t="shared" si="28"/>
        <v>0</v>
      </c>
      <c r="C444" s="24"/>
      <c r="D444" s="24"/>
      <c r="E444" s="192"/>
      <c r="F444" s="38"/>
    </row>
    <row r="445" spans="1:5" ht="12.75">
      <c r="A445" s="208">
        <f>A415</f>
        <v>0</v>
      </c>
      <c r="B445" s="69">
        <f>IF(D445="",0,1)</f>
        <v>0</v>
      </c>
      <c r="C445" s="24"/>
      <c r="D445" s="24"/>
      <c r="E445" s="192"/>
    </row>
    <row r="446" spans="1:6" ht="18">
      <c r="A446" s="208">
        <f>A416</f>
        <v>0</v>
      </c>
      <c r="B446" s="69">
        <f>IF(D446="",0,1)</f>
        <v>0</v>
      </c>
      <c r="C446" s="24"/>
      <c r="D446" s="24"/>
      <c r="E446" s="192"/>
      <c r="F446" s="202"/>
    </row>
    <row r="447" spans="1:6" ht="12.75">
      <c r="A447" s="208">
        <f>A417</f>
        <v>0</v>
      </c>
      <c r="B447" s="69">
        <f>IF(D447="",0,1)</f>
        <v>0</v>
      </c>
      <c r="C447" s="24"/>
      <c r="D447" s="24"/>
      <c r="E447" s="192"/>
      <c r="F447" s="203" t="s">
        <v>79</v>
      </c>
    </row>
    <row r="448" spans="1:6" ht="13.5" thickBot="1">
      <c r="A448" s="42" t="s">
        <v>17</v>
      </c>
      <c r="B448" s="70">
        <f>SUM(B424:B447)</f>
        <v>0</v>
      </c>
      <c r="C448" s="70">
        <f>COUNTIF(C424:C447,"*")</f>
        <v>0</v>
      </c>
      <c r="D448" s="36">
        <f>SUM(D424:D447)</f>
        <v>0</v>
      </c>
      <c r="E448" s="192"/>
      <c r="F448" s="204">
        <f>COUNTIF(D424:D447,"&gt;100")</f>
        <v>0</v>
      </c>
    </row>
    <row r="449" spans="1:6" ht="13.5" thickBot="1">
      <c r="A449" s="43" t="s">
        <v>21</v>
      </c>
      <c r="B449" s="64"/>
      <c r="C449" s="65"/>
      <c r="D449" s="136">
        <f>MAX(D424:D447)</f>
        <v>0</v>
      </c>
      <c r="E449" s="193">
        <f>""</f>
      </c>
      <c r="F449" s="177" t="s">
        <v>56</v>
      </c>
    </row>
    <row r="450" ht="13.5" thickBot="1"/>
    <row r="451" spans="1:6" ht="13.5" customHeight="1" thickBot="1">
      <c r="A451" s="40" t="s">
        <v>14</v>
      </c>
      <c r="B451" s="216" t="s">
        <v>59</v>
      </c>
      <c r="C451" s="217"/>
      <c r="D451" s="217"/>
      <c r="E451" s="217"/>
      <c r="F451" s="223" t="s">
        <v>82</v>
      </c>
    </row>
    <row r="452" spans="1:6" ht="13.5" thickBot="1">
      <c r="A452" s="41"/>
      <c r="B452" s="28"/>
      <c r="C452" s="26"/>
      <c r="D452" s="26"/>
      <c r="E452" s="26"/>
      <c r="F452" s="224"/>
    </row>
    <row r="453" spans="1:6" ht="13.5" thickBot="1">
      <c r="A453" s="20" t="s">
        <v>13</v>
      </c>
      <c r="B453" s="21" t="s">
        <v>18</v>
      </c>
      <c r="C453" s="21" t="s">
        <v>19</v>
      </c>
      <c r="D453" s="22" t="s">
        <v>3</v>
      </c>
      <c r="E453" s="192"/>
      <c r="F453" s="225"/>
    </row>
    <row r="454" spans="1:6" ht="12.75" customHeight="1">
      <c r="A454" s="208">
        <f aca="true" t="shared" si="29" ref="A454:A474">A424</f>
        <v>0</v>
      </c>
      <c r="B454" s="69">
        <f aca="true" t="shared" si="30" ref="B454:B474">IF(D454="",0,1)</f>
        <v>0</v>
      </c>
      <c r="C454" s="156"/>
      <c r="D454" s="156"/>
      <c r="E454" s="192"/>
      <c r="F454" s="221" t="s">
        <v>60</v>
      </c>
    </row>
    <row r="455" spans="1:6" ht="13.5" thickBot="1">
      <c r="A455" s="208">
        <f t="shared" si="29"/>
        <v>0</v>
      </c>
      <c r="B455" s="69">
        <f t="shared" si="30"/>
        <v>0</v>
      </c>
      <c r="C455" s="24"/>
      <c r="D455" s="24"/>
      <c r="E455" s="192"/>
      <c r="F455" s="222"/>
    </row>
    <row r="456" spans="1:6" ht="13.5" thickBot="1">
      <c r="A456" s="208">
        <f t="shared" si="29"/>
        <v>0</v>
      </c>
      <c r="B456" s="69">
        <f t="shared" si="30"/>
        <v>0</v>
      </c>
      <c r="C456" s="24"/>
      <c r="D456" s="24"/>
      <c r="E456" s="192"/>
      <c r="F456" s="38"/>
    </row>
    <row r="457" spans="1:6" ht="12.75" customHeight="1">
      <c r="A457" s="208">
        <f t="shared" si="29"/>
        <v>0</v>
      </c>
      <c r="B457" s="69">
        <f t="shared" si="30"/>
        <v>0</v>
      </c>
      <c r="C457" s="24"/>
      <c r="D457" s="24"/>
      <c r="E457" s="192"/>
      <c r="F457" s="218" t="s">
        <v>22</v>
      </c>
    </row>
    <row r="458" spans="1:6" ht="12.75">
      <c r="A458" s="208">
        <f t="shared" si="29"/>
        <v>0</v>
      </c>
      <c r="B458" s="69">
        <f t="shared" si="30"/>
        <v>0</v>
      </c>
      <c r="C458" s="24"/>
      <c r="D458" s="24"/>
      <c r="E458" s="192"/>
      <c r="F458" s="219"/>
    </row>
    <row r="459" spans="1:6" ht="12.75">
      <c r="A459" s="208">
        <f t="shared" si="29"/>
        <v>0</v>
      </c>
      <c r="B459" s="69">
        <f t="shared" si="30"/>
        <v>0</v>
      </c>
      <c r="C459" s="24"/>
      <c r="D459" s="24"/>
      <c r="E459" s="192"/>
      <c r="F459" s="219"/>
    </row>
    <row r="460" spans="1:6" ht="12.75">
      <c r="A460" s="208">
        <f t="shared" si="29"/>
        <v>0</v>
      </c>
      <c r="B460" s="69">
        <f t="shared" si="30"/>
        <v>0</v>
      </c>
      <c r="C460" s="24"/>
      <c r="D460" s="24"/>
      <c r="E460" s="192"/>
      <c r="F460" s="219"/>
    </row>
    <row r="461" spans="1:6" ht="12.75">
      <c r="A461" s="208">
        <f t="shared" si="29"/>
        <v>0</v>
      </c>
      <c r="B461" s="69">
        <f t="shared" si="30"/>
        <v>0</v>
      </c>
      <c r="C461" s="24"/>
      <c r="D461" s="24"/>
      <c r="E461" s="192"/>
      <c r="F461" s="219"/>
    </row>
    <row r="462" spans="1:6" ht="13.5" thickBot="1">
      <c r="A462" s="208">
        <f t="shared" si="29"/>
        <v>0</v>
      </c>
      <c r="B462" s="69">
        <f t="shared" si="30"/>
        <v>0</v>
      </c>
      <c r="C462" s="24"/>
      <c r="D462" s="24"/>
      <c r="E462" s="192"/>
      <c r="F462" s="220"/>
    </row>
    <row r="463" spans="1:6" ht="13.5" thickBot="1">
      <c r="A463" s="208">
        <f t="shared" si="29"/>
        <v>0</v>
      </c>
      <c r="B463" s="69">
        <f t="shared" si="30"/>
        <v>0</v>
      </c>
      <c r="C463" s="24"/>
      <c r="D463" s="24"/>
      <c r="E463" s="192"/>
      <c r="F463" s="26"/>
    </row>
    <row r="464" spans="1:6" ht="12.75" customHeight="1">
      <c r="A464" s="208">
        <f t="shared" si="29"/>
        <v>0</v>
      </c>
      <c r="B464" s="69">
        <f t="shared" si="30"/>
        <v>0</v>
      </c>
      <c r="C464" s="24"/>
      <c r="D464" s="24"/>
      <c r="E464" s="192"/>
      <c r="F464" s="218" t="s">
        <v>63</v>
      </c>
    </row>
    <row r="465" spans="1:6" ht="12.75">
      <c r="A465" s="208">
        <f t="shared" si="29"/>
        <v>0</v>
      </c>
      <c r="B465" s="69">
        <f t="shared" si="30"/>
        <v>0</v>
      </c>
      <c r="C465" s="24"/>
      <c r="D465" s="24"/>
      <c r="E465" s="192"/>
      <c r="F465" s="219"/>
    </row>
    <row r="466" spans="1:6" ht="12.75">
      <c r="A466" s="208">
        <f t="shared" si="29"/>
        <v>0</v>
      </c>
      <c r="B466" s="69">
        <f t="shared" si="30"/>
        <v>0</v>
      </c>
      <c r="C466" s="24"/>
      <c r="D466" s="24"/>
      <c r="E466" s="192"/>
      <c r="F466" s="219"/>
    </row>
    <row r="467" spans="1:6" ht="12.75">
      <c r="A467" s="208">
        <f t="shared" si="29"/>
        <v>0</v>
      </c>
      <c r="B467" s="69">
        <f t="shared" si="30"/>
        <v>0</v>
      </c>
      <c r="C467" s="24"/>
      <c r="D467" s="24"/>
      <c r="E467" s="192"/>
      <c r="F467" s="219"/>
    </row>
    <row r="468" spans="1:6" ht="12.75">
      <c r="A468" s="208">
        <f t="shared" si="29"/>
        <v>0</v>
      </c>
      <c r="B468" s="69">
        <f t="shared" si="30"/>
        <v>0</v>
      </c>
      <c r="C468" s="24"/>
      <c r="D468" s="24"/>
      <c r="E468" s="192"/>
      <c r="F468" s="219"/>
    </row>
    <row r="469" spans="1:6" ht="13.5" thickBot="1">
      <c r="A469" s="208">
        <f t="shared" si="29"/>
        <v>0</v>
      </c>
      <c r="B469" s="69">
        <f t="shared" si="30"/>
        <v>0</v>
      </c>
      <c r="C469" s="24"/>
      <c r="D469" s="24"/>
      <c r="E469" s="192"/>
      <c r="F469" s="220"/>
    </row>
    <row r="470" spans="1:6" ht="12.75">
      <c r="A470" s="208">
        <f t="shared" si="29"/>
        <v>0</v>
      </c>
      <c r="B470" s="69">
        <f t="shared" si="30"/>
        <v>0</v>
      </c>
      <c r="C470" s="24"/>
      <c r="D470" s="24"/>
      <c r="E470" s="192"/>
      <c r="F470" s="38"/>
    </row>
    <row r="471" spans="1:6" ht="12.75">
      <c r="A471" s="208">
        <f t="shared" si="29"/>
        <v>0</v>
      </c>
      <c r="B471" s="69">
        <f t="shared" si="30"/>
        <v>0</v>
      </c>
      <c r="C471" s="24"/>
      <c r="D471" s="24"/>
      <c r="E471" s="192"/>
      <c r="F471" s="38"/>
    </row>
    <row r="472" spans="1:6" ht="12.75">
      <c r="A472" s="208">
        <f t="shared" si="29"/>
        <v>0</v>
      </c>
      <c r="B472" s="69">
        <f t="shared" si="30"/>
        <v>0</v>
      </c>
      <c r="C472" s="24"/>
      <c r="D472" s="24"/>
      <c r="E472" s="192"/>
      <c r="F472" s="38"/>
    </row>
    <row r="473" spans="1:6" ht="12.75">
      <c r="A473" s="208">
        <f t="shared" si="29"/>
        <v>0</v>
      </c>
      <c r="B473" s="69">
        <f t="shared" si="30"/>
        <v>0</v>
      </c>
      <c r="C473" s="24"/>
      <c r="D473" s="24"/>
      <c r="E473" s="192"/>
      <c r="F473" s="38"/>
    </row>
    <row r="474" spans="1:6" ht="12.75">
      <c r="A474" s="208">
        <f t="shared" si="29"/>
        <v>0</v>
      </c>
      <c r="B474" s="69">
        <f t="shared" si="30"/>
        <v>0</v>
      </c>
      <c r="C474" s="24"/>
      <c r="D474" s="24"/>
      <c r="E474" s="192"/>
      <c r="F474" s="38"/>
    </row>
    <row r="475" spans="1:5" ht="12.75">
      <c r="A475" s="208">
        <f>A445</f>
        <v>0</v>
      </c>
      <c r="B475" s="69">
        <f>IF(D475="",0,1)</f>
        <v>0</v>
      </c>
      <c r="C475" s="24"/>
      <c r="D475" s="24"/>
      <c r="E475" s="192"/>
    </row>
    <row r="476" spans="1:6" ht="18">
      <c r="A476" s="208">
        <f>A446</f>
        <v>0</v>
      </c>
      <c r="B476" s="69">
        <f>IF(D476="",0,1)</f>
        <v>0</v>
      </c>
      <c r="C476" s="24"/>
      <c r="D476" s="24"/>
      <c r="E476" s="192"/>
      <c r="F476" s="202"/>
    </row>
    <row r="477" spans="1:6" ht="12.75">
      <c r="A477" s="208">
        <f>A447</f>
        <v>0</v>
      </c>
      <c r="B477" s="69">
        <f>IF(D477="",0,1)</f>
        <v>0</v>
      </c>
      <c r="C477" s="24"/>
      <c r="D477" s="24"/>
      <c r="E477" s="192"/>
      <c r="F477" s="203" t="s">
        <v>79</v>
      </c>
    </row>
    <row r="478" spans="1:6" ht="13.5" thickBot="1">
      <c r="A478" s="42" t="s">
        <v>17</v>
      </c>
      <c r="B478" s="70">
        <f>SUM(B454:B477)</f>
        <v>0</v>
      </c>
      <c r="C478" s="70">
        <f>COUNTIF(C454:C477,"*")</f>
        <v>0</v>
      </c>
      <c r="D478" s="36">
        <f>SUM(D454:D477)</f>
        <v>0</v>
      </c>
      <c r="E478" s="192"/>
      <c r="F478" s="204">
        <f>COUNTIF(D454:D477,"&gt;100")</f>
        <v>0</v>
      </c>
    </row>
    <row r="479" spans="1:6" ht="13.5" thickBot="1">
      <c r="A479" s="43" t="s">
        <v>21</v>
      </c>
      <c r="B479" s="64"/>
      <c r="C479" s="65"/>
      <c r="D479" s="136">
        <f>MAX(D454:D477)</f>
        <v>0</v>
      </c>
      <c r="E479" s="193">
        <f>""</f>
      </c>
      <c r="F479" s="177" t="s">
        <v>56</v>
      </c>
    </row>
    <row r="480" ht="13.5" thickBot="1"/>
    <row r="481" spans="1:6" ht="13.5" customHeight="1" thickBot="1">
      <c r="A481" s="40" t="s">
        <v>14</v>
      </c>
      <c r="B481" s="216" t="s">
        <v>59</v>
      </c>
      <c r="C481" s="217"/>
      <c r="D481" s="217"/>
      <c r="E481" s="217"/>
      <c r="F481" s="223" t="s">
        <v>82</v>
      </c>
    </row>
    <row r="482" spans="1:6" ht="13.5" thickBot="1">
      <c r="A482" s="41"/>
      <c r="B482" s="28"/>
      <c r="C482" s="26"/>
      <c r="D482" s="26"/>
      <c r="E482" s="26"/>
      <c r="F482" s="224"/>
    </row>
    <row r="483" spans="1:6" ht="13.5" thickBot="1">
      <c r="A483" s="20" t="s">
        <v>13</v>
      </c>
      <c r="B483" s="21" t="s">
        <v>18</v>
      </c>
      <c r="C483" s="21" t="s">
        <v>19</v>
      </c>
      <c r="D483" s="22" t="s">
        <v>3</v>
      </c>
      <c r="E483" s="192"/>
      <c r="F483" s="225"/>
    </row>
    <row r="484" spans="1:6" ht="12.75" customHeight="1">
      <c r="A484" s="208">
        <f aca="true" t="shared" si="31" ref="A484:A504">A454</f>
        <v>0</v>
      </c>
      <c r="B484" s="69">
        <f aca="true" t="shared" si="32" ref="B484:B504">IF(D484="",0,1)</f>
        <v>0</v>
      </c>
      <c r="C484" s="156"/>
      <c r="D484" s="156"/>
      <c r="E484" s="192"/>
      <c r="F484" s="221" t="s">
        <v>60</v>
      </c>
    </row>
    <row r="485" spans="1:6" ht="13.5" thickBot="1">
      <c r="A485" s="208">
        <f t="shared" si="31"/>
        <v>0</v>
      </c>
      <c r="B485" s="69">
        <f t="shared" si="32"/>
        <v>0</v>
      </c>
      <c r="C485" s="24"/>
      <c r="D485" s="24"/>
      <c r="E485" s="192"/>
      <c r="F485" s="222"/>
    </row>
    <row r="486" spans="1:6" ht="13.5" thickBot="1">
      <c r="A486" s="208">
        <f t="shared" si="31"/>
        <v>0</v>
      </c>
      <c r="B486" s="69">
        <f t="shared" si="32"/>
        <v>0</v>
      </c>
      <c r="C486" s="24"/>
      <c r="D486" s="24"/>
      <c r="E486" s="192"/>
      <c r="F486" s="38"/>
    </row>
    <row r="487" spans="1:6" ht="12.75" customHeight="1">
      <c r="A487" s="208">
        <f t="shared" si="31"/>
        <v>0</v>
      </c>
      <c r="B487" s="69">
        <f t="shared" si="32"/>
        <v>0</v>
      </c>
      <c r="C487" s="24"/>
      <c r="D487" s="24"/>
      <c r="E487" s="192"/>
      <c r="F487" s="218" t="s">
        <v>22</v>
      </c>
    </row>
    <row r="488" spans="1:6" ht="12.75">
      <c r="A488" s="208">
        <f t="shared" si="31"/>
        <v>0</v>
      </c>
      <c r="B488" s="69">
        <f t="shared" si="32"/>
        <v>0</v>
      </c>
      <c r="C488" s="24"/>
      <c r="D488" s="24"/>
      <c r="E488" s="192"/>
      <c r="F488" s="219"/>
    </row>
    <row r="489" spans="1:6" ht="12.75">
      <c r="A489" s="208">
        <f t="shared" si="31"/>
        <v>0</v>
      </c>
      <c r="B489" s="69">
        <f t="shared" si="32"/>
        <v>0</v>
      </c>
      <c r="C489" s="24"/>
      <c r="D489" s="24"/>
      <c r="E489" s="192"/>
      <c r="F489" s="219"/>
    </row>
    <row r="490" spans="1:6" ht="12.75">
      <c r="A490" s="208">
        <f t="shared" si="31"/>
        <v>0</v>
      </c>
      <c r="B490" s="69">
        <f t="shared" si="32"/>
        <v>0</v>
      </c>
      <c r="C490" s="24"/>
      <c r="D490" s="24"/>
      <c r="E490" s="192"/>
      <c r="F490" s="219"/>
    </row>
    <row r="491" spans="1:6" ht="12.75">
      <c r="A491" s="208">
        <f t="shared" si="31"/>
        <v>0</v>
      </c>
      <c r="B491" s="69">
        <f t="shared" si="32"/>
        <v>0</v>
      </c>
      <c r="C491" s="24"/>
      <c r="D491" s="24"/>
      <c r="E491" s="192"/>
      <c r="F491" s="219"/>
    </row>
    <row r="492" spans="1:6" ht="13.5" thickBot="1">
      <c r="A492" s="208">
        <f t="shared" si="31"/>
        <v>0</v>
      </c>
      <c r="B492" s="69">
        <f t="shared" si="32"/>
        <v>0</v>
      </c>
      <c r="C492" s="24"/>
      <c r="D492" s="24"/>
      <c r="E492" s="192"/>
      <c r="F492" s="220"/>
    </row>
    <row r="493" spans="1:6" ht="13.5" thickBot="1">
      <c r="A493" s="208">
        <f t="shared" si="31"/>
        <v>0</v>
      </c>
      <c r="B493" s="69">
        <f t="shared" si="32"/>
        <v>0</v>
      </c>
      <c r="C493" s="24"/>
      <c r="D493" s="24"/>
      <c r="E493" s="192"/>
      <c r="F493" s="26"/>
    </row>
    <row r="494" spans="1:6" ht="12.75" customHeight="1">
      <c r="A494" s="208">
        <f t="shared" si="31"/>
        <v>0</v>
      </c>
      <c r="B494" s="69">
        <f t="shared" si="32"/>
        <v>0</v>
      </c>
      <c r="C494" s="24"/>
      <c r="D494" s="24"/>
      <c r="E494" s="192"/>
      <c r="F494" s="218" t="s">
        <v>63</v>
      </c>
    </row>
    <row r="495" spans="1:6" ht="12.75">
      <c r="A495" s="208">
        <f t="shared" si="31"/>
        <v>0</v>
      </c>
      <c r="B495" s="69">
        <f t="shared" si="32"/>
        <v>0</v>
      </c>
      <c r="C495" s="24"/>
      <c r="D495" s="24"/>
      <c r="E495" s="192"/>
      <c r="F495" s="219"/>
    </row>
    <row r="496" spans="1:6" ht="12.75">
      <c r="A496" s="208">
        <f t="shared" si="31"/>
        <v>0</v>
      </c>
      <c r="B496" s="69">
        <f t="shared" si="32"/>
        <v>0</v>
      </c>
      <c r="C496" s="24"/>
      <c r="D496" s="24"/>
      <c r="E496" s="192"/>
      <c r="F496" s="219"/>
    </row>
    <row r="497" spans="1:6" ht="12.75">
      <c r="A497" s="208">
        <f t="shared" si="31"/>
        <v>0</v>
      </c>
      <c r="B497" s="69">
        <f t="shared" si="32"/>
        <v>0</v>
      </c>
      <c r="C497" s="24"/>
      <c r="D497" s="24"/>
      <c r="E497" s="192"/>
      <c r="F497" s="219"/>
    </row>
    <row r="498" spans="1:6" ht="12.75">
      <c r="A498" s="208">
        <f t="shared" si="31"/>
        <v>0</v>
      </c>
      <c r="B498" s="69">
        <f t="shared" si="32"/>
        <v>0</v>
      </c>
      <c r="C498" s="24"/>
      <c r="D498" s="24"/>
      <c r="E498" s="192"/>
      <c r="F498" s="219"/>
    </row>
    <row r="499" spans="1:6" ht="13.5" thickBot="1">
      <c r="A499" s="208">
        <f t="shared" si="31"/>
        <v>0</v>
      </c>
      <c r="B499" s="69">
        <f t="shared" si="32"/>
        <v>0</v>
      </c>
      <c r="C499" s="24"/>
      <c r="D499" s="24"/>
      <c r="E499" s="192"/>
      <c r="F499" s="220"/>
    </row>
    <row r="500" spans="1:6" ht="12.75">
      <c r="A500" s="208">
        <f t="shared" si="31"/>
        <v>0</v>
      </c>
      <c r="B500" s="69">
        <f t="shared" si="32"/>
        <v>0</v>
      </c>
      <c r="C500" s="24"/>
      <c r="D500" s="24"/>
      <c r="E500" s="192"/>
      <c r="F500" s="38"/>
    </row>
    <row r="501" spans="1:6" ht="12.75">
      <c r="A501" s="208">
        <f t="shared" si="31"/>
        <v>0</v>
      </c>
      <c r="B501" s="69">
        <f t="shared" si="32"/>
        <v>0</v>
      </c>
      <c r="C501" s="24"/>
      <c r="D501" s="24"/>
      <c r="E501" s="192"/>
      <c r="F501" s="38"/>
    </row>
    <row r="502" spans="1:6" ht="12.75">
      <c r="A502" s="208">
        <f t="shared" si="31"/>
        <v>0</v>
      </c>
      <c r="B502" s="69">
        <f t="shared" si="32"/>
        <v>0</v>
      </c>
      <c r="C502" s="24"/>
      <c r="D502" s="24"/>
      <c r="E502" s="192"/>
      <c r="F502" s="38"/>
    </row>
    <row r="503" spans="1:6" ht="12.75">
      <c r="A503" s="208">
        <f t="shared" si="31"/>
        <v>0</v>
      </c>
      <c r="B503" s="69">
        <f t="shared" si="32"/>
        <v>0</v>
      </c>
      <c r="C503" s="24"/>
      <c r="D503" s="24"/>
      <c r="E503" s="192"/>
      <c r="F503" s="38"/>
    </row>
    <row r="504" spans="1:6" ht="12.75">
      <c r="A504" s="208">
        <f t="shared" si="31"/>
        <v>0</v>
      </c>
      <c r="B504" s="69">
        <f t="shared" si="32"/>
        <v>0</v>
      </c>
      <c r="C504" s="24"/>
      <c r="D504" s="24"/>
      <c r="E504" s="192"/>
      <c r="F504" s="38"/>
    </row>
    <row r="505" spans="1:5" ht="12.75">
      <c r="A505" s="208">
        <f>A475</f>
        <v>0</v>
      </c>
      <c r="B505" s="69">
        <f>IF(D505="",0,1)</f>
        <v>0</v>
      </c>
      <c r="C505" s="24"/>
      <c r="D505" s="24"/>
      <c r="E505" s="192"/>
    </row>
    <row r="506" spans="1:6" ht="18">
      <c r="A506" s="208">
        <f>A476</f>
        <v>0</v>
      </c>
      <c r="B506" s="69">
        <f>IF(D506="",0,1)</f>
        <v>0</v>
      </c>
      <c r="C506" s="24"/>
      <c r="D506" s="24"/>
      <c r="E506" s="192"/>
      <c r="F506" s="202"/>
    </row>
    <row r="507" spans="1:6" ht="12.75">
      <c r="A507" s="208">
        <f>A477</f>
        <v>0</v>
      </c>
      <c r="B507" s="69">
        <f>IF(D507="",0,1)</f>
        <v>0</v>
      </c>
      <c r="C507" s="24"/>
      <c r="D507" s="24"/>
      <c r="E507" s="192"/>
      <c r="F507" s="203" t="s">
        <v>79</v>
      </c>
    </row>
    <row r="508" spans="1:6" ht="13.5" thickBot="1">
      <c r="A508" s="42" t="s">
        <v>17</v>
      </c>
      <c r="B508" s="70">
        <f>SUM(B484:B507)</f>
        <v>0</v>
      </c>
      <c r="C508" s="70">
        <f>COUNTIF(C484:C507,"*")</f>
        <v>0</v>
      </c>
      <c r="D508" s="36">
        <f>SUM(D484:D507)</f>
        <v>0</v>
      </c>
      <c r="E508" s="192"/>
      <c r="F508" s="204">
        <f>COUNTIF(D484:D507,"&gt;100")</f>
        <v>0</v>
      </c>
    </row>
    <row r="509" spans="1:6" ht="13.5" thickBot="1">
      <c r="A509" s="43" t="s">
        <v>21</v>
      </c>
      <c r="B509" s="64"/>
      <c r="C509" s="65"/>
      <c r="D509" s="136">
        <f>MAX(D484:D507)</f>
        <v>0</v>
      </c>
      <c r="E509" s="193">
        <f>""</f>
      </c>
      <c r="F509" s="177" t="s">
        <v>56</v>
      </c>
    </row>
    <row r="510" ht="13.5" thickBot="1"/>
    <row r="511" spans="1:6" ht="13.5" customHeight="1" thickBot="1">
      <c r="A511" s="40" t="s">
        <v>14</v>
      </c>
      <c r="B511" s="216" t="s">
        <v>59</v>
      </c>
      <c r="C511" s="217"/>
      <c r="D511" s="217"/>
      <c r="E511" s="217"/>
      <c r="F511" s="223" t="s">
        <v>82</v>
      </c>
    </row>
    <row r="512" spans="1:6" ht="13.5" thickBot="1">
      <c r="A512" s="41"/>
      <c r="B512" s="28"/>
      <c r="C512" s="26"/>
      <c r="D512" s="26"/>
      <c r="E512" s="26"/>
      <c r="F512" s="224"/>
    </row>
    <row r="513" spans="1:6" ht="13.5" thickBot="1">
      <c r="A513" s="20" t="s">
        <v>13</v>
      </c>
      <c r="B513" s="21" t="s">
        <v>18</v>
      </c>
      <c r="C513" s="21" t="s">
        <v>19</v>
      </c>
      <c r="D513" s="22" t="s">
        <v>3</v>
      </c>
      <c r="E513" s="192"/>
      <c r="F513" s="225"/>
    </row>
    <row r="514" spans="1:6" ht="12.75" customHeight="1">
      <c r="A514" s="208">
        <f aca="true" t="shared" si="33" ref="A514:A534">A484</f>
        <v>0</v>
      </c>
      <c r="B514" s="69">
        <f aca="true" t="shared" si="34" ref="B514:B534">IF(D514="",0,1)</f>
        <v>0</v>
      </c>
      <c r="C514" s="156"/>
      <c r="D514" s="156"/>
      <c r="E514" s="192"/>
      <c r="F514" s="221" t="s">
        <v>60</v>
      </c>
    </row>
    <row r="515" spans="1:6" ht="13.5" thickBot="1">
      <c r="A515" s="208">
        <f t="shared" si="33"/>
        <v>0</v>
      </c>
      <c r="B515" s="69">
        <f t="shared" si="34"/>
        <v>0</v>
      </c>
      <c r="C515" s="24"/>
      <c r="D515" s="24"/>
      <c r="E515" s="192"/>
      <c r="F515" s="222"/>
    </row>
    <row r="516" spans="1:6" ht="13.5" thickBot="1">
      <c r="A516" s="208">
        <f t="shared" si="33"/>
        <v>0</v>
      </c>
      <c r="B516" s="69">
        <f t="shared" si="34"/>
        <v>0</v>
      </c>
      <c r="C516" s="24"/>
      <c r="D516" s="24"/>
      <c r="E516" s="192"/>
      <c r="F516" s="38"/>
    </row>
    <row r="517" spans="1:6" ht="12.75" customHeight="1">
      <c r="A517" s="208">
        <f t="shared" si="33"/>
        <v>0</v>
      </c>
      <c r="B517" s="69">
        <f t="shared" si="34"/>
        <v>0</v>
      </c>
      <c r="C517" s="24"/>
      <c r="D517" s="24"/>
      <c r="E517" s="192"/>
      <c r="F517" s="218" t="s">
        <v>22</v>
      </c>
    </row>
    <row r="518" spans="1:6" ht="12.75">
      <c r="A518" s="208">
        <f t="shared" si="33"/>
        <v>0</v>
      </c>
      <c r="B518" s="69">
        <f t="shared" si="34"/>
        <v>0</v>
      </c>
      <c r="C518" s="24"/>
      <c r="D518" s="24"/>
      <c r="E518" s="192"/>
      <c r="F518" s="219"/>
    </row>
    <row r="519" spans="1:6" ht="12.75">
      <c r="A519" s="208">
        <f t="shared" si="33"/>
        <v>0</v>
      </c>
      <c r="B519" s="69">
        <f t="shared" si="34"/>
        <v>0</v>
      </c>
      <c r="C519" s="24"/>
      <c r="D519" s="24"/>
      <c r="E519" s="192"/>
      <c r="F519" s="219"/>
    </row>
    <row r="520" spans="1:6" ht="12.75">
      <c r="A520" s="208">
        <f t="shared" si="33"/>
        <v>0</v>
      </c>
      <c r="B520" s="69">
        <f t="shared" si="34"/>
        <v>0</v>
      </c>
      <c r="C520" s="24"/>
      <c r="D520" s="24"/>
      <c r="E520" s="192"/>
      <c r="F520" s="219"/>
    </row>
    <row r="521" spans="1:6" ht="12.75">
      <c r="A521" s="208">
        <f t="shared" si="33"/>
        <v>0</v>
      </c>
      <c r="B521" s="69">
        <f t="shared" si="34"/>
        <v>0</v>
      </c>
      <c r="C521" s="24"/>
      <c r="D521" s="24"/>
      <c r="E521" s="192"/>
      <c r="F521" s="219"/>
    </row>
    <row r="522" spans="1:6" ht="13.5" thickBot="1">
      <c r="A522" s="208">
        <f t="shared" si="33"/>
        <v>0</v>
      </c>
      <c r="B522" s="69">
        <f t="shared" si="34"/>
        <v>0</v>
      </c>
      <c r="C522" s="24"/>
      <c r="D522" s="24"/>
      <c r="E522" s="192"/>
      <c r="F522" s="220"/>
    </row>
    <row r="523" spans="1:6" ht="13.5" thickBot="1">
      <c r="A523" s="208">
        <f t="shared" si="33"/>
        <v>0</v>
      </c>
      <c r="B523" s="69">
        <f t="shared" si="34"/>
        <v>0</v>
      </c>
      <c r="C523" s="24"/>
      <c r="D523" s="24"/>
      <c r="E523" s="192"/>
      <c r="F523" s="26"/>
    </row>
    <row r="524" spans="1:6" ht="12.75" customHeight="1">
      <c r="A524" s="208">
        <f t="shared" si="33"/>
        <v>0</v>
      </c>
      <c r="B524" s="69">
        <f t="shared" si="34"/>
        <v>0</v>
      </c>
      <c r="C524" s="24"/>
      <c r="D524" s="24"/>
      <c r="E524" s="192"/>
      <c r="F524" s="218" t="s">
        <v>63</v>
      </c>
    </row>
    <row r="525" spans="1:6" ht="12.75">
      <c r="A525" s="208">
        <f t="shared" si="33"/>
        <v>0</v>
      </c>
      <c r="B525" s="69">
        <f t="shared" si="34"/>
        <v>0</v>
      </c>
      <c r="C525" s="24"/>
      <c r="D525" s="24"/>
      <c r="E525" s="192"/>
      <c r="F525" s="219"/>
    </row>
    <row r="526" spans="1:6" ht="12.75">
      <c r="A526" s="208">
        <f t="shared" si="33"/>
        <v>0</v>
      </c>
      <c r="B526" s="69">
        <f t="shared" si="34"/>
        <v>0</v>
      </c>
      <c r="C526" s="24"/>
      <c r="D526" s="24"/>
      <c r="E526" s="192"/>
      <c r="F526" s="219"/>
    </row>
    <row r="527" spans="1:6" ht="12.75">
      <c r="A527" s="208">
        <f t="shared" si="33"/>
        <v>0</v>
      </c>
      <c r="B527" s="69">
        <f t="shared" si="34"/>
        <v>0</v>
      </c>
      <c r="C527" s="24"/>
      <c r="D527" s="24"/>
      <c r="E527" s="192"/>
      <c r="F527" s="219"/>
    </row>
    <row r="528" spans="1:6" ht="12.75">
      <c r="A528" s="208">
        <f t="shared" si="33"/>
        <v>0</v>
      </c>
      <c r="B528" s="69">
        <f t="shared" si="34"/>
        <v>0</v>
      </c>
      <c r="C528" s="24"/>
      <c r="D528" s="24"/>
      <c r="E528" s="192"/>
      <c r="F528" s="219"/>
    </row>
    <row r="529" spans="1:6" ht="13.5" thickBot="1">
      <c r="A529" s="208">
        <f t="shared" si="33"/>
        <v>0</v>
      </c>
      <c r="B529" s="69">
        <f t="shared" si="34"/>
        <v>0</v>
      </c>
      <c r="C529" s="24"/>
      <c r="D529" s="24"/>
      <c r="E529" s="192"/>
      <c r="F529" s="220"/>
    </row>
    <row r="530" spans="1:6" ht="12.75">
      <c r="A530" s="208">
        <f t="shared" si="33"/>
        <v>0</v>
      </c>
      <c r="B530" s="69">
        <f t="shared" si="34"/>
        <v>0</v>
      </c>
      <c r="C530" s="24"/>
      <c r="D530" s="24"/>
      <c r="E530" s="192"/>
      <c r="F530" s="38"/>
    </row>
    <row r="531" spans="1:6" ht="12.75">
      <c r="A531" s="208">
        <f t="shared" si="33"/>
        <v>0</v>
      </c>
      <c r="B531" s="69">
        <f t="shared" si="34"/>
        <v>0</v>
      </c>
      <c r="C531" s="24"/>
      <c r="D531" s="24"/>
      <c r="E531" s="192"/>
      <c r="F531" s="38"/>
    </row>
    <row r="532" spans="1:6" ht="12.75">
      <c r="A532" s="208">
        <f t="shared" si="33"/>
        <v>0</v>
      </c>
      <c r="B532" s="69">
        <f t="shared" si="34"/>
        <v>0</v>
      </c>
      <c r="C532" s="24"/>
      <c r="D532" s="24"/>
      <c r="E532" s="192"/>
      <c r="F532" s="38"/>
    </row>
    <row r="533" spans="1:6" ht="12.75">
      <c r="A533" s="208">
        <f t="shared" si="33"/>
        <v>0</v>
      </c>
      <c r="B533" s="69">
        <f t="shared" si="34"/>
        <v>0</v>
      </c>
      <c r="C533" s="24"/>
      <c r="D533" s="24"/>
      <c r="E533" s="192"/>
      <c r="F533" s="38"/>
    </row>
    <row r="534" spans="1:6" ht="12.75">
      <c r="A534" s="208">
        <f t="shared" si="33"/>
        <v>0</v>
      </c>
      <c r="B534" s="69">
        <f t="shared" si="34"/>
        <v>0</v>
      </c>
      <c r="C534" s="24"/>
      <c r="D534" s="24"/>
      <c r="E534" s="192"/>
      <c r="F534" s="38"/>
    </row>
    <row r="535" spans="1:5" ht="12.75">
      <c r="A535" s="208">
        <f>A505</f>
        <v>0</v>
      </c>
      <c r="B535" s="69">
        <f>IF(D535="",0,1)</f>
        <v>0</v>
      </c>
      <c r="C535" s="24"/>
      <c r="D535" s="24"/>
      <c r="E535" s="192"/>
    </row>
    <row r="536" spans="1:6" ht="18">
      <c r="A536" s="208">
        <f>A506</f>
        <v>0</v>
      </c>
      <c r="B536" s="69">
        <f>IF(D536="",0,1)</f>
        <v>0</v>
      </c>
      <c r="C536" s="24"/>
      <c r="D536" s="24"/>
      <c r="E536" s="192"/>
      <c r="F536" s="202"/>
    </row>
    <row r="537" spans="1:6" ht="12.75">
      <c r="A537" s="208">
        <f>A507</f>
        <v>0</v>
      </c>
      <c r="B537" s="69">
        <f>IF(D537="",0,1)</f>
        <v>0</v>
      </c>
      <c r="C537" s="24"/>
      <c r="D537" s="24"/>
      <c r="E537" s="192"/>
      <c r="F537" s="203" t="s">
        <v>79</v>
      </c>
    </row>
    <row r="538" spans="1:6" ht="13.5" thickBot="1">
      <c r="A538" s="42" t="s">
        <v>17</v>
      </c>
      <c r="B538" s="70">
        <f>SUM(B514:B537)</f>
        <v>0</v>
      </c>
      <c r="C538" s="70">
        <f>COUNTIF(C514:C537,"*")</f>
        <v>0</v>
      </c>
      <c r="D538" s="36">
        <f>SUM(D514:D537)</f>
        <v>0</v>
      </c>
      <c r="E538" s="192"/>
      <c r="F538" s="204">
        <f>COUNTIF(D514:D537,"&gt;100")</f>
        <v>0</v>
      </c>
    </row>
    <row r="539" spans="1:6" ht="13.5" thickBot="1">
      <c r="A539" s="43" t="s">
        <v>21</v>
      </c>
      <c r="B539" s="64"/>
      <c r="C539" s="65"/>
      <c r="D539" s="136">
        <f>MAX(D514:D537)</f>
        <v>0</v>
      </c>
      <c r="E539" s="193">
        <f>""</f>
      </c>
      <c r="F539" s="177" t="s">
        <v>56</v>
      </c>
    </row>
    <row r="540" ht="13.5" thickBot="1"/>
    <row r="541" spans="1:6" ht="13.5" customHeight="1" thickBot="1">
      <c r="A541" s="40" t="s">
        <v>14</v>
      </c>
      <c r="B541" s="216" t="s">
        <v>59</v>
      </c>
      <c r="C541" s="217"/>
      <c r="D541" s="217"/>
      <c r="E541" s="217"/>
      <c r="F541" s="223" t="s">
        <v>82</v>
      </c>
    </row>
    <row r="542" spans="1:6" ht="13.5" thickBot="1">
      <c r="A542" s="41"/>
      <c r="B542" s="28"/>
      <c r="C542" s="26"/>
      <c r="D542" s="26"/>
      <c r="E542" s="26"/>
      <c r="F542" s="224"/>
    </row>
    <row r="543" spans="1:6" ht="13.5" thickBot="1">
      <c r="A543" s="20" t="s">
        <v>13</v>
      </c>
      <c r="B543" s="21" t="s">
        <v>18</v>
      </c>
      <c r="C543" s="21" t="s">
        <v>19</v>
      </c>
      <c r="D543" s="22" t="s">
        <v>3</v>
      </c>
      <c r="E543" s="192"/>
      <c r="F543" s="225"/>
    </row>
    <row r="544" spans="1:6" ht="12.75" customHeight="1">
      <c r="A544" s="208">
        <f aca="true" t="shared" si="35" ref="A544:A564">A514</f>
        <v>0</v>
      </c>
      <c r="B544" s="69">
        <f aca="true" t="shared" si="36" ref="B544:B564">IF(D544="",0,1)</f>
        <v>0</v>
      </c>
      <c r="C544" s="156"/>
      <c r="D544" s="156"/>
      <c r="E544" s="192"/>
      <c r="F544" s="221" t="s">
        <v>60</v>
      </c>
    </row>
    <row r="545" spans="1:6" ht="13.5" thickBot="1">
      <c r="A545" s="208">
        <f t="shared" si="35"/>
        <v>0</v>
      </c>
      <c r="B545" s="69">
        <f t="shared" si="36"/>
        <v>0</v>
      </c>
      <c r="C545" s="24"/>
      <c r="D545" s="24"/>
      <c r="E545" s="192"/>
      <c r="F545" s="222"/>
    </row>
    <row r="546" spans="1:6" ht="13.5" thickBot="1">
      <c r="A546" s="208">
        <f t="shared" si="35"/>
        <v>0</v>
      </c>
      <c r="B546" s="69">
        <f t="shared" si="36"/>
        <v>0</v>
      </c>
      <c r="C546" s="24"/>
      <c r="D546" s="24"/>
      <c r="E546" s="192"/>
      <c r="F546" s="38"/>
    </row>
    <row r="547" spans="1:6" ht="12.75" customHeight="1">
      <c r="A547" s="208">
        <f t="shared" si="35"/>
        <v>0</v>
      </c>
      <c r="B547" s="69">
        <f t="shared" si="36"/>
        <v>0</v>
      </c>
      <c r="C547" s="24"/>
      <c r="D547" s="24"/>
      <c r="E547" s="192"/>
      <c r="F547" s="218" t="s">
        <v>22</v>
      </c>
    </row>
    <row r="548" spans="1:6" ht="12.75">
      <c r="A548" s="208">
        <f t="shared" si="35"/>
        <v>0</v>
      </c>
      <c r="B548" s="69">
        <f t="shared" si="36"/>
        <v>0</v>
      </c>
      <c r="C548" s="24"/>
      <c r="D548" s="24"/>
      <c r="E548" s="192"/>
      <c r="F548" s="219"/>
    </row>
    <row r="549" spans="1:6" ht="12.75">
      <c r="A549" s="208">
        <f t="shared" si="35"/>
        <v>0</v>
      </c>
      <c r="B549" s="69">
        <f t="shared" si="36"/>
        <v>0</v>
      </c>
      <c r="C549" s="24"/>
      <c r="D549" s="24"/>
      <c r="E549" s="192"/>
      <c r="F549" s="219"/>
    </row>
    <row r="550" spans="1:6" ht="12.75">
      <c r="A550" s="208">
        <f t="shared" si="35"/>
        <v>0</v>
      </c>
      <c r="B550" s="69">
        <f t="shared" si="36"/>
        <v>0</v>
      </c>
      <c r="C550" s="24"/>
      <c r="D550" s="24"/>
      <c r="E550" s="192"/>
      <c r="F550" s="219"/>
    </row>
    <row r="551" spans="1:6" ht="12.75">
      <c r="A551" s="208">
        <f t="shared" si="35"/>
        <v>0</v>
      </c>
      <c r="B551" s="69">
        <f t="shared" si="36"/>
        <v>0</v>
      </c>
      <c r="C551" s="24"/>
      <c r="D551" s="24"/>
      <c r="E551" s="192"/>
      <c r="F551" s="219"/>
    </row>
    <row r="552" spans="1:6" ht="13.5" thickBot="1">
      <c r="A552" s="208">
        <f t="shared" si="35"/>
        <v>0</v>
      </c>
      <c r="B552" s="69">
        <f t="shared" si="36"/>
        <v>0</v>
      </c>
      <c r="C552" s="24"/>
      <c r="D552" s="24"/>
      <c r="E552" s="192"/>
      <c r="F552" s="220"/>
    </row>
    <row r="553" spans="1:6" ht="13.5" thickBot="1">
      <c r="A553" s="208">
        <f t="shared" si="35"/>
        <v>0</v>
      </c>
      <c r="B553" s="69">
        <f t="shared" si="36"/>
        <v>0</v>
      </c>
      <c r="C553" s="24"/>
      <c r="D553" s="24"/>
      <c r="E553" s="192"/>
      <c r="F553" s="26"/>
    </row>
    <row r="554" spans="1:6" ht="12.75" customHeight="1">
      <c r="A554" s="208">
        <f t="shared" si="35"/>
        <v>0</v>
      </c>
      <c r="B554" s="69">
        <f t="shared" si="36"/>
        <v>0</v>
      </c>
      <c r="C554" s="24"/>
      <c r="D554" s="24"/>
      <c r="E554" s="192"/>
      <c r="F554" s="218" t="s">
        <v>63</v>
      </c>
    </row>
    <row r="555" spans="1:6" ht="12.75">
      <c r="A555" s="208">
        <f t="shared" si="35"/>
        <v>0</v>
      </c>
      <c r="B555" s="69">
        <f t="shared" si="36"/>
        <v>0</v>
      </c>
      <c r="C555" s="24"/>
      <c r="D555" s="24"/>
      <c r="E555" s="192"/>
      <c r="F555" s="219"/>
    </row>
    <row r="556" spans="1:6" ht="12.75">
      <c r="A556" s="208">
        <f t="shared" si="35"/>
        <v>0</v>
      </c>
      <c r="B556" s="69">
        <f t="shared" si="36"/>
        <v>0</v>
      </c>
      <c r="C556" s="24"/>
      <c r="D556" s="24"/>
      <c r="E556" s="192"/>
      <c r="F556" s="219"/>
    </row>
    <row r="557" spans="1:6" ht="12.75">
      <c r="A557" s="208">
        <f t="shared" si="35"/>
        <v>0</v>
      </c>
      <c r="B557" s="69">
        <f t="shared" si="36"/>
        <v>0</v>
      </c>
      <c r="C557" s="24"/>
      <c r="D557" s="24"/>
      <c r="E557" s="192"/>
      <c r="F557" s="219"/>
    </row>
    <row r="558" spans="1:6" ht="12.75">
      <c r="A558" s="208">
        <f t="shared" si="35"/>
        <v>0</v>
      </c>
      <c r="B558" s="69">
        <f t="shared" si="36"/>
        <v>0</v>
      </c>
      <c r="C558" s="24"/>
      <c r="D558" s="24"/>
      <c r="E558" s="192"/>
      <c r="F558" s="219"/>
    </row>
    <row r="559" spans="1:6" ht="13.5" thickBot="1">
      <c r="A559" s="208">
        <f t="shared" si="35"/>
        <v>0</v>
      </c>
      <c r="B559" s="69">
        <f t="shared" si="36"/>
        <v>0</v>
      </c>
      <c r="C559" s="24"/>
      <c r="D559" s="24"/>
      <c r="E559" s="192"/>
      <c r="F559" s="220"/>
    </row>
    <row r="560" spans="1:6" ht="12.75">
      <c r="A560" s="208">
        <f t="shared" si="35"/>
        <v>0</v>
      </c>
      <c r="B560" s="69">
        <f t="shared" si="36"/>
        <v>0</v>
      </c>
      <c r="C560" s="24"/>
      <c r="D560" s="24"/>
      <c r="E560" s="192"/>
      <c r="F560" s="38"/>
    </row>
    <row r="561" spans="1:6" ht="12.75">
      <c r="A561" s="208">
        <f t="shared" si="35"/>
        <v>0</v>
      </c>
      <c r="B561" s="69">
        <f t="shared" si="36"/>
        <v>0</v>
      </c>
      <c r="C561" s="24"/>
      <c r="D561" s="24"/>
      <c r="E561" s="192"/>
      <c r="F561" s="38"/>
    </row>
    <row r="562" spans="1:6" ht="12.75">
      <c r="A562" s="208">
        <f t="shared" si="35"/>
        <v>0</v>
      </c>
      <c r="B562" s="69">
        <f t="shared" si="36"/>
        <v>0</v>
      </c>
      <c r="C562" s="24"/>
      <c r="D562" s="24"/>
      <c r="E562" s="192"/>
      <c r="F562" s="38"/>
    </row>
    <row r="563" spans="1:6" ht="12.75">
      <c r="A563" s="208">
        <f t="shared" si="35"/>
        <v>0</v>
      </c>
      <c r="B563" s="69">
        <f t="shared" si="36"/>
        <v>0</v>
      </c>
      <c r="C563" s="24"/>
      <c r="D563" s="24"/>
      <c r="E563" s="192"/>
      <c r="F563" s="38"/>
    </row>
    <row r="564" spans="1:6" ht="12.75">
      <c r="A564" s="208">
        <f t="shared" si="35"/>
        <v>0</v>
      </c>
      <c r="B564" s="69">
        <f t="shared" si="36"/>
        <v>0</v>
      </c>
      <c r="C564" s="24"/>
      <c r="D564" s="24"/>
      <c r="E564" s="192"/>
      <c r="F564" s="38"/>
    </row>
    <row r="565" spans="1:5" ht="12.75">
      <c r="A565" s="208">
        <f>A535</f>
        <v>0</v>
      </c>
      <c r="B565" s="69">
        <f>IF(D565="",0,1)</f>
        <v>0</v>
      </c>
      <c r="C565" s="24"/>
      <c r="D565" s="24"/>
      <c r="E565" s="192"/>
    </row>
    <row r="566" spans="1:6" ht="18">
      <c r="A566" s="208">
        <f>A536</f>
        <v>0</v>
      </c>
      <c r="B566" s="69">
        <f>IF(D566="",0,1)</f>
        <v>0</v>
      </c>
      <c r="C566" s="24"/>
      <c r="D566" s="24"/>
      <c r="E566" s="192"/>
      <c r="F566" s="202"/>
    </row>
    <row r="567" spans="1:6" ht="12.75">
      <c r="A567" s="208">
        <f>A537</f>
        <v>0</v>
      </c>
      <c r="B567" s="69">
        <f>IF(D567="",0,1)</f>
        <v>0</v>
      </c>
      <c r="C567" s="24"/>
      <c r="D567" s="24"/>
      <c r="E567" s="192"/>
      <c r="F567" s="203" t="s">
        <v>79</v>
      </c>
    </row>
    <row r="568" spans="1:6" ht="13.5" thickBot="1">
      <c r="A568" s="42" t="s">
        <v>17</v>
      </c>
      <c r="B568" s="70">
        <f>SUM(B544:B567)</f>
        <v>0</v>
      </c>
      <c r="C568" s="70">
        <f>COUNTIF(C544:C567,"*")</f>
        <v>0</v>
      </c>
      <c r="D568" s="36">
        <f>SUM(D544:D567)</f>
        <v>0</v>
      </c>
      <c r="E568" s="192"/>
      <c r="F568" s="204">
        <f>COUNTIF(D544:D567,"&gt;100")</f>
        <v>0</v>
      </c>
    </row>
    <row r="569" spans="1:6" ht="13.5" thickBot="1">
      <c r="A569" s="43" t="s">
        <v>21</v>
      </c>
      <c r="B569" s="64"/>
      <c r="C569" s="65"/>
      <c r="D569" s="136">
        <f>MAX(D544:D567)</f>
        <v>0</v>
      </c>
      <c r="E569" s="193">
        <f>""</f>
      </c>
      <c r="F569" s="177" t="s">
        <v>56</v>
      </c>
    </row>
    <row r="570" ht="13.5" thickBot="1"/>
    <row r="571" spans="1:6" ht="13.5" customHeight="1" thickBot="1">
      <c r="A571" s="40" t="s">
        <v>14</v>
      </c>
      <c r="B571" s="216" t="s">
        <v>59</v>
      </c>
      <c r="C571" s="217"/>
      <c r="D571" s="217"/>
      <c r="E571" s="217"/>
      <c r="F571" s="223" t="s">
        <v>82</v>
      </c>
    </row>
    <row r="572" spans="1:6" ht="13.5" thickBot="1">
      <c r="A572" s="41"/>
      <c r="B572" s="28"/>
      <c r="C572" s="26"/>
      <c r="D572" s="26"/>
      <c r="E572" s="26"/>
      <c r="F572" s="224"/>
    </row>
    <row r="573" spans="1:6" ht="13.5" thickBot="1">
      <c r="A573" s="20" t="s">
        <v>13</v>
      </c>
      <c r="B573" s="21" t="s">
        <v>18</v>
      </c>
      <c r="C573" s="21" t="s">
        <v>19</v>
      </c>
      <c r="D573" s="22" t="s">
        <v>3</v>
      </c>
      <c r="E573" s="192"/>
      <c r="F573" s="225"/>
    </row>
    <row r="574" spans="1:6" ht="12.75" customHeight="1">
      <c r="A574" s="208">
        <f aca="true" t="shared" si="37" ref="A574:A594">A544</f>
        <v>0</v>
      </c>
      <c r="B574" s="69">
        <f aca="true" t="shared" si="38" ref="B574:B594">IF(D574="",0,1)</f>
        <v>0</v>
      </c>
      <c r="C574" s="156"/>
      <c r="D574" s="156"/>
      <c r="E574" s="192"/>
      <c r="F574" s="221" t="s">
        <v>60</v>
      </c>
    </row>
    <row r="575" spans="1:6" ht="13.5" thickBot="1">
      <c r="A575" s="208">
        <f t="shared" si="37"/>
        <v>0</v>
      </c>
      <c r="B575" s="69">
        <f t="shared" si="38"/>
        <v>0</v>
      </c>
      <c r="C575" s="24"/>
      <c r="D575" s="24"/>
      <c r="E575" s="192"/>
      <c r="F575" s="222"/>
    </row>
    <row r="576" spans="1:6" ht="13.5" thickBot="1">
      <c r="A576" s="208">
        <f t="shared" si="37"/>
        <v>0</v>
      </c>
      <c r="B576" s="69">
        <f t="shared" si="38"/>
        <v>0</v>
      </c>
      <c r="C576" s="24"/>
      <c r="D576" s="24"/>
      <c r="E576" s="192"/>
      <c r="F576" s="38"/>
    </row>
    <row r="577" spans="1:6" ht="12.75" customHeight="1">
      <c r="A577" s="208">
        <f t="shared" si="37"/>
        <v>0</v>
      </c>
      <c r="B577" s="69">
        <f t="shared" si="38"/>
        <v>0</v>
      </c>
      <c r="C577" s="24"/>
      <c r="D577" s="24"/>
      <c r="E577" s="192"/>
      <c r="F577" s="218" t="s">
        <v>22</v>
      </c>
    </row>
    <row r="578" spans="1:6" ht="12.75">
      <c r="A578" s="208">
        <f t="shared" si="37"/>
        <v>0</v>
      </c>
      <c r="B578" s="69">
        <f t="shared" si="38"/>
        <v>0</v>
      </c>
      <c r="C578" s="24"/>
      <c r="D578" s="24"/>
      <c r="E578" s="192"/>
      <c r="F578" s="219"/>
    </row>
    <row r="579" spans="1:6" ht="12.75">
      <c r="A579" s="208">
        <f t="shared" si="37"/>
        <v>0</v>
      </c>
      <c r="B579" s="69">
        <f t="shared" si="38"/>
        <v>0</v>
      </c>
      <c r="C579" s="24"/>
      <c r="D579" s="24"/>
      <c r="E579" s="192"/>
      <c r="F579" s="219"/>
    </row>
    <row r="580" spans="1:6" ht="12.75">
      <c r="A580" s="208">
        <f t="shared" si="37"/>
        <v>0</v>
      </c>
      <c r="B580" s="69">
        <f t="shared" si="38"/>
        <v>0</v>
      </c>
      <c r="C580" s="24"/>
      <c r="D580" s="24"/>
      <c r="E580" s="192"/>
      <c r="F580" s="219"/>
    </row>
    <row r="581" spans="1:6" ht="12.75">
      <c r="A581" s="208">
        <f t="shared" si="37"/>
        <v>0</v>
      </c>
      <c r="B581" s="69">
        <f t="shared" si="38"/>
        <v>0</v>
      </c>
      <c r="C581" s="24"/>
      <c r="D581" s="24"/>
      <c r="E581" s="192"/>
      <c r="F581" s="219"/>
    </row>
    <row r="582" spans="1:6" ht="13.5" thickBot="1">
      <c r="A582" s="208">
        <f t="shared" si="37"/>
        <v>0</v>
      </c>
      <c r="B582" s="69">
        <f t="shared" si="38"/>
        <v>0</v>
      </c>
      <c r="C582" s="24"/>
      <c r="D582" s="24"/>
      <c r="E582" s="192"/>
      <c r="F582" s="220"/>
    </row>
    <row r="583" spans="1:6" ht="13.5" thickBot="1">
      <c r="A583" s="208">
        <f t="shared" si="37"/>
        <v>0</v>
      </c>
      <c r="B583" s="69">
        <f t="shared" si="38"/>
        <v>0</v>
      </c>
      <c r="C583" s="24"/>
      <c r="D583" s="24"/>
      <c r="E583" s="192"/>
      <c r="F583" s="26"/>
    </row>
    <row r="584" spans="1:6" ht="12.75" customHeight="1">
      <c r="A584" s="208">
        <f t="shared" si="37"/>
        <v>0</v>
      </c>
      <c r="B584" s="69">
        <f t="shared" si="38"/>
        <v>0</v>
      </c>
      <c r="C584" s="24"/>
      <c r="D584" s="24"/>
      <c r="E584" s="192"/>
      <c r="F584" s="218" t="s">
        <v>63</v>
      </c>
    </row>
    <row r="585" spans="1:6" ht="12.75">
      <c r="A585" s="208">
        <f t="shared" si="37"/>
        <v>0</v>
      </c>
      <c r="B585" s="69">
        <f t="shared" si="38"/>
        <v>0</v>
      </c>
      <c r="C585" s="24"/>
      <c r="D585" s="24"/>
      <c r="E585" s="192"/>
      <c r="F585" s="219"/>
    </row>
    <row r="586" spans="1:6" ht="12.75">
      <c r="A586" s="208">
        <f t="shared" si="37"/>
        <v>0</v>
      </c>
      <c r="B586" s="69">
        <f t="shared" si="38"/>
        <v>0</v>
      </c>
      <c r="C586" s="24"/>
      <c r="D586" s="24"/>
      <c r="E586" s="192"/>
      <c r="F586" s="219"/>
    </row>
    <row r="587" spans="1:6" ht="12.75">
      <c r="A587" s="208">
        <f t="shared" si="37"/>
        <v>0</v>
      </c>
      <c r="B587" s="69">
        <f t="shared" si="38"/>
        <v>0</v>
      </c>
      <c r="C587" s="24"/>
      <c r="D587" s="24"/>
      <c r="E587" s="192"/>
      <c r="F587" s="219"/>
    </row>
    <row r="588" spans="1:6" ht="12.75">
      <c r="A588" s="208">
        <f t="shared" si="37"/>
        <v>0</v>
      </c>
      <c r="B588" s="69">
        <f t="shared" si="38"/>
        <v>0</v>
      </c>
      <c r="C588" s="24"/>
      <c r="D588" s="24"/>
      <c r="E588" s="192"/>
      <c r="F588" s="219"/>
    </row>
    <row r="589" spans="1:6" ht="13.5" thickBot="1">
      <c r="A589" s="208">
        <f t="shared" si="37"/>
        <v>0</v>
      </c>
      <c r="B589" s="69">
        <f t="shared" si="38"/>
        <v>0</v>
      </c>
      <c r="C589" s="24"/>
      <c r="D589" s="24"/>
      <c r="E589" s="192"/>
      <c r="F589" s="220"/>
    </row>
    <row r="590" spans="1:6" ht="12.75">
      <c r="A590" s="208">
        <f t="shared" si="37"/>
        <v>0</v>
      </c>
      <c r="B590" s="69">
        <f t="shared" si="38"/>
        <v>0</v>
      </c>
      <c r="C590" s="24"/>
      <c r="D590" s="24"/>
      <c r="E590" s="192"/>
      <c r="F590" s="38"/>
    </row>
    <row r="591" spans="1:6" ht="12.75">
      <c r="A591" s="208">
        <f t="shared" si="37"/>
        <v>0</v>
      </c>
      <c r="B591" s="69">
        <f t="shared" si="38"/>
        <v>0</v>
      </c>
      <c r="C591" s="24"/>
      <c r="D591" s="24"/>
      <c r="E591" s="192"/>
      <c r="F591" s="38"/>
    </row>
    <row r="592" spans="1:6" ht="12.75">
      <c r="A592" s="208">
        <f t="shared" si="37"/>
        <v>0</v>
      </c>
      <c r="B592" s="69">
        <f t="shared" si="38"/>
        <v>0</v>
      </c>
      <c r="C592" s="24"/>
      <c r="D592" s="24"/>
      <c r="E592" s="192"/>
      <c r="F592" s="38"/>
    </row>
    <row r="593" spans="1:6" ht="12.75">
      <c r="A593" s="208">
        <f t="shared" si="37"/>
        <v>0</v>
      </c>
      <c r="B593" s="69">
        <f t="shared" si="38"/>
        <v>0</v>
      </c>
      <c r="C593" s="24"/>
      <c r="D593" s="24"/>
      <c r="E593" s="192"/>
      <c r="F593" s="38"/>
    </row>
    <row r="594" spans="1:6" ht="12.75">
      <c r="A594" s="208">
        <f t="shared" si="37"/>
        <v>0</v>
      </c>
      <c r="B594" s="69">
        <f t="shared" si="38"/>
        <v>0</v>
      </c>
      <c r="C594" s="24"/>
      <c r="D594" s="24"/>
      <c r="E594" s="192"/>
      <c r="F594" s="38"/>
    </row>
    <row r="595" spans="1:5" ht="12.75">
      <c r="A595" s="208">
        <f>A565</f>
        <v>0</v>
      </c>
      <c r="B595" s="69">
        <f>IF(D595="",0,1)</f>
        <v>0</v>
      </c>
      <c r="C595" s="24"/>
      <c r="D595" s="24"/>
      <c r="E595" s="192"/>
    </row>
    <row r="596" spans="1:6" ht="18">
      <c r="A596" s="208">
        <f>A566</f>
        <v>0</v>
      </c>
      <c r="B596" s="69">
        <f>IF(D596="",0,1)</f>
        <v>0</v>
      </c>
      <c r="C596" s="24"/>
      <c r="D596" s="24"/>
      <c r="E596" s="192"/>
      <c r="F596" s="202"/>
    </row>
    <row r="597" spans="1:6" ht="12.75">
      <c r="A597" s="208">
        <f>A567</f>
        <v>0</v>
      </c>
      <c r="B597" s="69">
        <f>IF(D597="",0,1)</f>
        <v>0</v>
      </c>
      <c r="C597" s="24"/>
      <c r="D597" s="24"/>
      <c r="E597" s="192"/>
      <c r="F597" s="203" t="s">
        <v>79</v>
      </c>
    </row>
    <row r="598" spans="1:6" ht="13.5" thickBot="1">
      <c r="A598" s="42" t="s">
        <v>17</v>
      </c>
      <c r="B598" s="70">
        <f>SUM(B574:B597)</f>
        <v>0</v>
      </c>
      <c r="C598" s="70">
        <f>COUNTIF(C574:C597,"*")</f>
        <v>0</v>
      </c>
      <c r="D598" s="36">
        <f>SUM(D574:D597)</f>
        <v>0</v>
      </c>
      <c r="E598" s="192"/>
      <c r="F598" s="204">
        <f>COUNTIF(D574:D597,"&gt;100")</f>
        <v>0</v>
      </c>
    </row>
    <row r="599" spans="1:6" ht="13.5" thickBot="1">
      <c r="A599" s="43" t="s">
        <v>21</v>
      </c>
      <c r="B599" s="64"/>
      <c r="C599" s="65"/>
      <c r="D599" s="136">
        <f>MAX(D574:D597)</f>
        <v>0</v>
      </c>
      <c r="E599" s="193">
        <f>""</f>
      </c>
      <c r="F599" s="177" t="s">
        <v>56</v>
      </c>
    </row>
    <row r="600" ht="13.5" thickBot="1"/>
    <row r="601" spans="1:6" ht="13.5" customHeight="1" thickBot="1">
      <c r="A601" s="40" t="s">
        <v>14</v>
      </c>
      <c r="B601" s="216" t="s">
        <v>59</v>
      </c>
      <c r="C601" s="217"/>
      <c r="D601" s="217"/>
      <c r="E601" s="217"/>
      <c r="F601" s="223" t="s">
        <v>82</v>
      </c>
    </row>
    <row r="602" spans="1:6" ht="13.5" thickBot="1">
      <c r="A602" s="41"/>
      <c r="B602" s="28"/>
      <c r="C602" s="26"/>
      <c r="D602" s="26"/>
      <c r="E602" s="26"/>
      <c r="F602" s="224"/>
    </row>
    <row r="603" spans="1:6" ht="13.5" thickBot="1">
      <c r="A603" s="20" t="s">
        <v>13</v>
      </c>
      <c r="B603" s="21" t="s">
        <v>18</v>
      </c>
      <c r="C603" s="21" t="s">
        <v>19</v>
      </c>
      <c r="D603" s="22" t="s">
        <v>3</v>
      </c>
      <c r="E603" s="192"/>
      <c r="F603" s="225"/>
    </row>
    <row r="604" spans="1:6" ht="12.75" customHeight="1">
      <c r="A604" s="208">
        <f aca="true" t="shared" si="39" ref="A604:A624">A574</f>
        <v>0</v>
      </c>
      <c r="B604" s="69">
        <f aca="true" t="shared" si="40" ref="B604:B624">IF(D604="",0,1)</f>
        <v>0</v>
      </c>
      <c r="C604" s="156"/>
      <c r="D604" s="156"/>
      <c r="E604" s="192"/>
      <c r="F604" s="221" t="s">
        <v>60</v>
      </c>
    </row>
    <row r="605" spans="1:6" ht="13.5" thickBot="1">
      <c r="A605" s="208">
        <f t="shared" si="39"/>
        <v>0</v>
      </c>
      <c r="B605" s="69">
        <f t="shared" si="40"/>
        <v>0</v>
      </c>
      <c r="C605" s="24"/>
      <c r="D605" s="24"/>
      <c r="E605" s="192"/>
      <c r="F605" s="222"/>
    </row>
    <row r="606" spans="1:6" ht="13.5" thickBot="1">
      <c r="A606" s="208">
        <f t="shared" si="39"/>
        <v>0</v>
      </c>
      <c r="B606" s="69">
        <f t="shared" si="40"/>
        <v>0</v>
      </c>
      <c r="C606" s="24"/>
      <c r="D606" s="24"/>
      <c r="E606" s="192"/>
      <c r="F606" s="38"/>
    </row>
    <row r="607" spans="1:6" ht="12.75" customHeight="1">
      <c r="A607" s="208">
        <f t="shared" si="39"/>
        <v>0</v>
      </c>
      <c r="B607" s="69">
        <f t="shared" si="40"/>
        <v>0</v>
      </c>
      <c r="C607" s="24"/>
      <c r="D607" s="24"/>
      <c r="E607" s="192"/>
      <c r="F607" s="218" t="s">
        <v>22</v>
      </c>
    </row>
    <row r="608" spans="1:6" ht="12.75">
      <c r="A608" s="208">
        <f t="shared" si="39"/>
        <v>0</v>
      </c>
      <c r="B608" s="69">
        <f t="shared" si="40"/>
        <v>0</v>
      </c>
      <c r="C608" s="24"/>
      <c r="D608" s="24"/>
      <c r="E608" s="192"/>
      <c r="F608" s="219"/>
    </row>
    <row r="609" spans="1:6" ht="12.75">
      <c r="A609" s="208">
        <f t="shared" si="39"/>
        <v>0</v>
      </c>
      <c r="B609" s="69">
        <f t="shared" si="40"/>
        <v>0</v>
      </c>
      <c r="C609" s="24"/>
      <c r="D609" s="24"/>
      <c r="E609" s="192"/>
      <c r="F609" s="219"/>
    </row>
    <row r="610" spans="1:6" ht="12.75">
      <c r="A610" s="208">
        <f t="shared" si="39"/>
        <v>0</v>
      </c>
      <c r="B610" s="69">
        <f t="shared" si="40"/>
        <v>0</v>
      </c>
      <c r="C610" s="24"/>
      <c r="D610" s="24"/>
      <c r="E610" s="192"/>
      <c r="F610" s="219"/>
    </row>
    <row r="611" spans="1:6" ht="12.75">
      <c r="A611" s="208">
        <f t="shared" si="39"/>
        <v>0</v>
      </c>
      <c r="B611" s="69">
        <f t="shared" si="40"/>
        <v>0</v>
      </c>
      <c r="C611" s="24"/>
      <c r="D611" s="24"/>
      <c r="E611" s="192"/>
      <c r="F611" s="219"/>
    </row>
    <row r="612" spans="1:6" ht="13.5" thickBot="1">
      <c r="A612" s="208">
        <f t="shared" si="39"/>
        <v>0</v>
      </c>
      <c r="B612" s="69">
        <f t="shared" si="40"/>
        <v>0</v>
      </c>
      <c r="C612" s="24"/>
      <c r="D612" s="24"/>
      <c r="E612" s="192"/>
      <c r="F612" s="220"/>
    </row>
    <row r="613" spans="1:6" ht="13.5" thickBot="1">
      <c r="A613" s="208">
        <f t="shared" si="39"/>
        <v>0</v>
      </c>
      <c r="B613" s="69">
        <f t="shared" si="40"/>
        <v>0</v>
      </c>
      <c r="C613" s="24"/>
      <c r="D613" s="24"/>
      <c r="E613" s="192"/>
      <c r="F613" s="26"/>
    </row>
    <row r="614" spans="1:6" ht="12.75" customHeight="1">
      <c r="A614" s="208">
        <f t="shared" si="39"/>
        <v>0</v>
      </c>
      <c r="B614" s="69">
        <f t="shared" si="40"/>
        <v>0</v>
      </c>
      <c r="C614" s="24"/>
      <c r="D614" s="24"/>
      <c r="E614" s="192"/>
      <c r="F614" s="218" t="s">
        <v>63</v>
      </c>
    </row>
    <row r="615" spans="1:6" ht="12.75">
      <c r="A615" s="208">
        <f t="shared" si="39"/>
        <v>0</v>
      </c>
      <c r="B615" s="69">
        <f t="shared" si="40"/>
        <v>0</v>
      </c>
      <c r="C615" s="24"/>
      <c r="D615" s="24"/>
      <c r="E615" s="192"/>
      <c r="F615" s="219"/>
    </row>
    <row r="616" spans="1:6" ht="12.75">
      <c r="A616" s="208">
        <f t="shared" si="39"/>
        <v>0</v>
      </c>
      <c r="B616" s="69">
        <f t="shared" si="40"/>
        <v>0</v>
      </c>
      <c r="C616" s="24"/>
      <c r="D616" s="24"/>
      <c r="E616" s="192"/>
      <c r="F616" s="219"/>
    </row>
    <row r="617" spans="1:6" ht="12.75">
      <c r="A617" s="208">
        <f t="shared" si="39"/>
        <v>0</v>
      </c>
      <c r="B617" s="69">
        <f t="shared" si="40"/>
        <v>0</v>
      </c>
      <c r="C617" s="24"/>
      <c r="D617" s="24"/>
      <c r="E617" s="192"/>
      <c r="F617" s="219"/>
    </row>
    <row r="618" spans="1:6" ht="12.75">
      <c r="A618" s="208">
        <f t="shared" si="39"/>
        <v>0</v>
      </c>
      <c r="B618" s="69">
        <f t="shared" si="40"/>
        <v>0</v>
      </c>
      <c r="C618" s="24"/>
      <c r="D618" s="24"/>
      <c r="E618" s="192"/>
      <c r="F618" s="219"/>
    </row>
    <row r="619" spans="1:6" ht="13.5" thickBot="1">
      <c r="A619" s="208">
        <f t="shared" si="39"/>
        <v>0</v>
      </c>
      <c r="B619" s="69">
        <f t="shared" si="40"/>
        <v>0</v>
      </c>
      <c r="C619" s="24"/>
      <c r="D619" s="24"/>
      <c r="E619" s="192"/>
      <c r="F619" s="220"/>
    </row>
    <row r="620" spans="1:6" ht="12.75">
      <c r="A620" s="208">
        <f t="shared" si="39"/>
        <v>0</v>
      </c>
      <c r="B620" s="69">
        <f t="shared" si="40"/>
        <v>0</v>
      </c>
      <c r="C620" s="24"/>
      <c r="D620" s="24"/>
      <c r="E620" s="192"/>
      <c r="F620" s="38"/>
    </row>
    <row r="621" spans="1:6" ht="12.75">
      <c r="A621" s="208">
        <f t="shared" si="39"/>
        <v>0</v>
      </c>
      <c r="B621" s="69">
        <f t="shared" si="40"/>
        <v>0</v>
      </c>
      <c r="C621" s="24"/>
      <c r="D621" s="24"/>
      <c r="E621" s="192"/>
      <c r="F621" s="38"/>
    </row>
    <row r="622" spans="1:6" ht="12.75">
      <c r="A622" s="208">
        <f t="shared" si="39"/>
        <v>0</v>
      </c>
      <c r="B622" s="69">
        <f t="shared" si="40"/>
        <v>0</v>
      </c>
      <c r="C622" s="24"/>
      <c r="D622" s="24"/>
      <c r="E622" s="192"/>
      <c r="F622" s="38"/>
    </row>
    <row r="623" spans="1:6" ht="12.75">
      <c r="A623" s="208">
        <f t="shared" si="39"/>
        <v>0</v>
      </c>
      <c r="B623" s="69">
        <f t="shared" si="40"/>
        <v>0</v>
      </c>
      <c r="C623" s="24"/>
      <c r="D623" s="24"/>
      <c r="E623" s="192"/>
      <c r="F623" s="38"/>
    </row>
    <row r="624" spans="1:6" ht="12.75">
      <c r="A624" s="208">
        <f t="shared" si="39"/>
        <v>0</v>
      </c>
      <c r="B624" s="69">
        <f t="shared" si="40"/>
        <v>0</v>
      </c>
      <c r="C624" s="24"/>
      <c r="D624" s="24"/>
      <c r="E624" s="192"/>
      <c r="F624" s="38"/>
    </row>
    <row r="625" spans="1:5" ht="12.75">
      <c r="A625" s="208">
        <f>A595</f>
        <v>0</v>
      </c>
      <c r="B625" s="69">
        <f>IF(D625="",0,1)</f>
        <v>0</v>
      </c>
      <c r="C625" s="24"/>
      <c r="D625" s="24"/>
      <c r="E625" s="192"/>
    </row>
    <row r="626" spans="1:6" ht="18">
      <c r="A626" s="208">
        <f>A596</f>
        <v>0</v>
      </c>
      <c r="B626" s="69">
        <f>IF(D626="",0,1)</f>
        <v>0</v>
      </c>
      <c r="C626" s="24"/>
      <c r="D626" s="24"/>
      <c r="E626" s="192"/>
      <c r="F626" s="202"/>
    </row>
    <row r="627" spans="1:6" ht="12.75">
      <c r="A627" s="208">
        <f>A597</f>
        <v>0</v>
      </c>
      <c r="B627" s="69">
        <f>IF(D627="",0,1)</f>
        <v>0</v>
      </c>
      <c r="C627" s="24"/>
      <c r="D627" s="24"/>
      <c r="E627" s="192"/>
      <c r="F627" s="203" t="s">
        <v>79</v>
      </c>
    </row>
    <row r="628" spans="1:6" ht="13.5" thickBot="1">
      <c r="A628" s="42" t="s">
        <v>17</v>
      </c>
      <c r="B628" s="70">
        <f>SUM(B604:B627)</f>
        <v>0</v>
      </c>
      <c r="C628" s="70">
        <f>COUNTIF(C604:C627,"*")</f>
        <v>0</v>
      </c>
      <c r="D628" s="36">
        <f>SUM(D604:D627)</f>
        <v>0</v>
      </c>
      <c r="E628" s="192"/>
      <c r="F628" s="204">
        <f>COUNTIF(D604:D627,"&gt;100")</f>
        <v>0</v>
      </c>
    </row>
    <row r="629" spans="1:6" ht="13.5" thickBot="1">
      <c r="A629" s="43" t="s">
        <v>21</v>
      </c>
      <c r="B629" s="64"/>
      <c r="C629" s="65"/>
      <c r="D629" s="136">
        <f>MAX(D604:D627)</f>
        <v>0</v>
      </c>
      <c r="E629" s="193">
        <f>""</f>
      </c>
      <c r="F629" s="177" t="s">
        <v>56</v>
      </c>
    </row>
    <row r="630" ht="13.5" thickBot="1"/>
    <row r="631" spans="1:6" ht="13.5" customHeight="1" thickBot="1">
      <c r="A631" s="40" t="s">
        <v>14</v>
      </c>
      <c r="B631" s="216" t="s">
        <v>59</v>
      </c>
      <c r="C631" s="217"/>
      <c r="D631" s="217"/>
      <c r="E631" s="217"/>
      <c r="F631" s="223" t="s">
        <v>82</v>
      </c>
    </row>
    <row r="632" spans="1:6" ht="13.5" thickBot="1">
      <c r="A632" s="41"/>
      <c r="B632" s="28"/>
      <c r="C632" s="26"/>
      <c r="D632" s="26"/>
      <c r="E632" s="26"/>
      <c r="F632" s="224"/>
    </row>
    <row r="633" spans="1:6" ht="13.5" thickBot="1">
      <c r="A633" s="20" t="s">
        <v>13</v>
      </c>
      <c r="B633" s="21" t="s">
        <v>18</v>
      </c>
      <c r="C633" s="21" t="s">
        <v>19</v>
      </c>
      <c r="D633" s="22" t="s">
        <v>3</v>
      </c>
      <c r="E633" s="192"/>
      <c r="F633" s="225"/>
    </row>
    <row r="634" spans="1:6" ht="12.75" customHeight="1">
      <c r="A634" s="208">
        <f aca="true" t="shared" si="41" ref="A634:A654">A604</f>
        <v>0</v>
      </c>
      <c r="B634" s="69">
        <f aca="true" t="shared" si="42" ref="B634:B654">IF(D634="",0,1)</f>
        <v>0</v>
      </c>
      <c r="C634" s="156"/>
      <c r="D634" s="156"/>
      <c r="E634" s="192"/>
      <c r="F634" s="221" t="s">
        <v>60</v>
      </c>
    </row>
    <row r="635" spans="1:6" ht="13.5" thickBot="1">
      <c r="A635" s="208">
        <f t="shared" si="41"/>
        <v>0</v>
      </c>
      <c r="B635" s="69">
        <f t="shared" si="42"/>
        <v>0</v>
      </c>
      <c r="C635" s="24"/>
      <c r="D635" s="24"/>
      <c r="E635" s="192"/>
      <c r="F635" s="222"/>
    </row>
    <row r="636" spans="1:6" ht="13.5" thickBot="1">
      <c r="A636" s="208">
        <f t="shared" si="41"/>
        <v>0</v>
      </c>
      <c r="B636" s="69">
        <f t="shared" si="42"/>
        <v>0</v>
      </c>
      <c r="C636" s="24"/>
      <c r="D636" s="24"/>
      <c r="E636" s="192"/>
      <c r="F636" s="38"/>
    </row>
    <row r="637" spans="1:6" ht="12.75" customHeight="1">
      <c r="A637" s="208">
        <f t="shared" si="41"/>
        <v>0</v>
      </c>
      <c r="B637" s="69">
        <f t="shared" si="42"/>
        <v>0</v>
      </c>
      <c r="C637" s="24"/>
      <c r="D637" s="24"/>
      <c r="E637" s="192"/>
      <c r="F637" s="218" t="s">
        <v>22</v>
      </c>
    </row>
    <row r="638" spans="1:6" ht="12.75">
      <c r="A638" s="208">
        <f t="shared" si="41"/>
        <v>0</v>
      </c>
      <c r="B638" s="69">
        <f t="shared" si="42"/>
        <v>0</v>
      </c>
      <c r="C638" s="24"/>
      <c r="D638" s="24"/>
      <c r="E638" s="192"/>
      <c r="F638" s="219"/>
    </row>
    <row r="639" spans="1:6" ht="12.75">
      <c r="A639" s="208">
        <f t="shared" si="41"/>
        <v>0</v>
      </c>
      <c r="B639" s="69">
        <f t="shared" si="42"/>
        <v>0</v>
      </c>
      <c r="C639" s="24"/>
      <c r="D639" s="24"/>
      <c r="E639" s="192"/>
      <c r="F639" s="219"/>
    </row>
    <row r="640" spans="1:6" ht="12.75">
      <c r="A640" s="208">
        <f t="shared" si="41"/>
        <v>0</v>
      </c>
      <c r="B640" s="69">
        <f t="shared" si="42"/>
        <v>0</v>
      </c>
      <c r="C640" s="24"/>
      <c r="D640" s="24"/>
      <c r="E640" s="192"/>
      <c r="F640" s="219"/>
    </row>
    <row r="641" spans="1:6" ht="12.75">
      <c r="A641" s="208">
        <f t="shared" si="41"/>
        <v>0</v>
      </c>
      <c r="B641" s="69">
        <f t="shared" si="42"/>
        <v>0</v>
      </c>
      <c r="C641" s="24"/>
      <c r="D641" s="24"/>
      <c r="E641" s="192"/>
      <c r="F641" s="219"/>
    </row>
    <row r="642" spans="1:6" ht="13.5" thickBot="1">
      <c r="A642" s="208">
        <f t="shared" si="41"/>
        <v>0</v>
      </c>
      <c r="B642" s="69">
        <f t="shared" si="42"/>
        <v>0</v>
      </c>
      <c r="C642" s="24"/>
      <c r="D642" s="24"/>
      <c r="E642" s="192"/>
      <c r="F642" s="220"/>
    </row>
    <row r="643" spans="1:6" ht="13.5" thickBot="1">
      <c r="A643" s="208">
        <f t="shared" si="41"/>
        <v>0</v>
      </c>
      <c r="B643" s="69">
        <f t="shared" si="42"/>
        <v>0</v>
      </c>
      <c r="C643" s="24"/>
      <c r="D643" s="24"/>
      <c r="E643" s="192"/>
      <c r="F643" s="26"/>
    </row>
    <row r="644" spans="1:6" ht="12.75" customHeight="1">
      <c r="A644" s="208">
        <f t="shared" si="41"/>
        <v>0</v>
      </c>
      <c r="B644" s="69">
        <f t="shared" si="42"/>
        <v>0</v>
      </c>
      <c r="C644" s="24"/>
      <c r="D644" s="24"/>
      <c r="E644" s="192"/>
      <c r="F644" s="218" t="s">
        <v>63</v>
      </c>
    </row>
    <row r="645" spans="1:6" ht="12.75">
      <c r="A645" s="208">
        <f t="shared" si="41"/>
        <v>0</v>
      </c>
      <c r="B645" s="69">
        <f t="shared" si="42"/>
        <v>0</v>
      </c>
      <c r="C645" s="24"/>
      <c r="D645" s="24"/>
      <c r="E645" s="192"/>
      <c r="F645" s="219"/>
    </row>
    <row r="646" spans="1:6" ht="12.75">
      <c r="A646" s="208">
        <f t="shared" si="41"/>
        <v>0</v>
      </c>
      <c r="B646" s="69">
        <f t="shared" si="42"/>
        <v>0</v>
      </c>
      <c r="C646" s="24"/>
      <c r="D646" s="24"/>
      <c r="E646" s="192"/>
      <c r="F646" s="219"/>
    </row>
    <row r="647" spans="1:6" ht="12.75">
      <c r="A647" s="208">
        <f t="shared" si="41"/>
        <v>0</v>
      </c>
      <c r="B647" s="69">
        <f t="shared" si="42"/>
        <v>0</v>
      </c>
      <c r="C647" s="24"/>
      <c r="D647" s="24"/>
      <c r="E647" s="192"/>
      <c r="F647" s="219"/>
    </row>
    <row r="648" spans="1:6" ht="12.75">
      <c r="A648" s="208">
        <f t="shared" si="41"/>
        <v>0</v>
      </c>
      <c r="B648" s="69">
        <f t="shared" si="42"/>
        <v>0</v>
      </c>
      <c r="C648" s="24"/>
      <c r="D648" s="24"/>
      <c r="E648" s="192"/>
      <c r="F648" s="219"/>
    </row>
    <row r="649" spans="1:6" ht="13.5" thickBot="1">
      <c r="A649" s="208">
        <f t="shared" si="41"/>
        <v>0</v>
      </c>
      <c r="B649" s="69">
        <f t="shared" si="42"/>
        <v>0</v>
      </c>
      <c r="C649" s="24"/>
      <c r="D649" s="24"/>
      <c r="E649" s="192"/>
      <c r="F649" s="220"/>
    </row>
    <row r="650" spans="1:6" ht="12.75">
      <c r="A650" s="208">
        <f t="shared" si="41"/>
        <v>0</v>
      </c>
      <c r="B650" s="69">
        <f t="shared" si="42"/>
        <v>0</v>
      </c>
      <c r="C650" s="24"/>
      <c r="D650" s="24"/>
      <c r="E650" s="192"/>
      <c r="F650" s="38"/>
    </row>
    <row r="651" spans="1:6" ht="12.75">
      <c r="A651" s="208">
        <f t="shared" si="41"/>
        <v>0</v>
      </c>
      <c r="B651" s="69">
        <f t="shared" si="42"/>
        <v>0</v>
      </c>
      <c r="C651" s="24"/>
      <c r="D651" s="24"/>
      <c r="E651" s="192"/>
      <c r="F651" s="38"/>
    </row>
    <row r="652" spans="1:6" ht="12.75">
      <c r="A652" s="208">
        <f t="shared" si="41"/>
        <v>0</v>
      </c>
      <c r="B652" s="69">
        <f t="shared" si="42"/>
        <v>0</v>
      </c>
      <c r="C652" s="24"/>
      <c r="D652" s="24"/>
      <c r="E652" s="192"/>
      <c r="F652" s="38"/>
    </row>
    <row r="653" spans="1:6" ht="12.75">
      <c r="A653" s="208">
        <f t="shared" si="41"/>
        <v>0</v>
      </c>
      <c r="B653" s="69">
        <f t="shared" si="42"/>
        <v>0</v>
      </c>
      <c r="C653" s="24"/>
      <c r="D653" s="24"/>
      <c r="E653" s="192"/>
      <c r="F653" s="38"/>
    </row>
    <row r="654" spans="1:6" ht="12.75">
      <c r="A654" s="208">
        <f t="shared" si="41"/>
        <v>0</v>
      </c>
      <c r="B654" s="69">
        <f t="shared" si="42"/>
        <v>0</v>
      </c>
      <c r="C654" s="24"/>
      <c r="D654" s="24"/>
      <c r="E654" s="192"/>
      <c r="F654" s="38"/>
    </row>
    <row r="655" spans="1:5" ht="12.75">
      <c r="A655" s="208">
        <f>A625</f>
        <v>0</v>
      </c>
      <c r="B655" s="69">
        <f>IF(D655="",0,1)</f>
        <v>0</v>
      </c>
      <c r="C655" s="24"/>
      <c r="D655" s="24"/>
      <c r="E655" s="192"/>
    </row>
    <row r="656" spans="1:6" ht="18">
      <c r="A656" s="208">
        <f>A626</f>
        <v>0</v>
      </c>
      <c r="B656" s="69">
        <f>IF(D656="",0,1)</f>
        <v>0</v>
      </c>
      <c r="C656" s="24"/>
      <c r="D656" s="24"/>
      <c r="E656" s="192"/>
      <c r="F656" s="202"/>
    </row>
    <row r="657" spans="1:6" ht="12.75">
      <c r="A657" s="208">
        <f>A627</f>
        <v>0</v>
      </c>
      <c r="B657" s="69">
        <f>IF(D657="",0,1)</f>
        <v>0</v>
      </c>
      <c r="C657" s="24"/>
      <c r="D657" s="24"/>
      <c r="E657" s="192"/>
      <c r="F657" s="203" t="s">
        <v>79</v>
      </c>
    </row>
    <row r="658" spans="1:6" ht="13.5" thickBot="1">
      <c r="A658" s="42" t="s">
        <v>17</v>
      </c>
      <c r="B658" s="70">
        <f>SUM(B634:B657)</f>
        <v>0</v>
      </c>
      <c r="C658" s="70">
        <f>COUNTIF(C634:C657,"*")</f>
        <v>0</v>
      </c>
      <c r="D658" s="36">
        <f>SUM(D634:D657)</f>
        <v>0</v>
      </c>
      <c r="E658" s="192"/>
      <c r="F658" s="204">
        <f>COUNTIF(D634:D657,"&gt;100")</f>
        <v>0</v>
      </c>
    </row>
    <row r="659" spans="1:6" ht="13.5" thickBot="1">
      <c r="A659" s="43" t="s">
        <v>21</v>
      </c>
      <c r="B659" s="64"/>
      <c r="C659" s="65"/>
      <c r="D659" s="136">
        <f>MAX(D634:D657)</f>
        <v>0</v>
      </c>
      <c r="E659" s="193">
        <f>""</f>
      </c>
      <c r="F659" s="177" t="s">
        <v>56</v>
      </c>
    </row>
    <row r="660" ht="13.5" thickBot="1"/>
    <row r="661" spans="1:6" ht="13.5" customHeight="1" thickBot="1">
      <c r="A661" s="40" t="s">
        <v>14</v>
      </c>
      <c r="B661" s="216" t="s">
        <v>59</v>
      </c>
      <c r="C661" s="217"/>
      <c r="D661" s="217"/>
      <c r="E661" s="217"/>
      <c r="F661" s="223" t="s">
        <v>82</v>
      </c>
    </row>
    <row r="662" spans="1:6" ht="13.5" thickBot="1">
      <c r="A662" s="41"/>
      <c r="B662" s="28"/>
      <c r="C662" s="26"/>
      <c r="D662" s="26"/>
      <c r="E662" s="26"/>
      <c r="F662" s="224"/>
    </row>
    <row r="663" spans="1:6" ht="13.5" thickBot="1">
      <c r="A663" s="20" t="s">
        <v>13</v>
      </c>
      <c r="B663" s="21" t="s">
        <v>18</v>
      </c>
      <c r="C663" s="21" t="s">
        <v>19</v>
      </c>
      <c r="D663" s="22" t="s">
        <v>3</v>
      </c>
      <c r="E663" s="192"/>
      <c r="F663" s="225"/>
    </row>
    <row r="664" spans="1:6" ht="12.75" customHeight="1">
      <c r="A664" s="208">
        <f aca="true" t="shared" si="43" ref="A664:A684">A634</f>
        <v>0</v>
      </c>
      <c r="B664" s="69">
        <f aca="true" t="shared" si="44" ref="B664:B684">IF(D664="",0,1)</f>
        <v>0</v>
      </c>
      <c r="C664" s="156"/>
      <c r="D664" s="156"/>
      <c r="E664" s="192"/>
      <c r="F664" s="221" t="s">
        <v>60</v>
      </c>
    </row>
    <row r="665" spans="1:6" ht="13.5" thickBot="1">
      <c r="A665" s="208">
        <f t="shared" si="43"/>
        <v>0</v>
      </c>
      <c r="B665" s="69">
        <f t="shared" si="44"/>
        <v>0</v>
      </c>
      <c r="C665" s="24"/>
      <c r="D665" s="24"/>
      <c r="E665" s="192"/>
      <c r="F665" s="222"/>
    </row>
    <row r="666" spans="1:6" ht="13.5" thickBot="1">
      <c r="A666" s="208">
        <f t="shared" si="43"/>
        <v>0</v>
      </c>
      <c r="B666" s="69">
        <f t="shared" si="44"/>
        <v>0</v>
      </c>
      <c r="C666" s="24"/>
      <c r="D666" s="24"/>
      <c r="E666" s="192"/>
      <c r="F666" s="38"/>
    </row>
    <row r="667" spans="1:6" ht="12.75" customHeight="1">
      <c r="A667" s="208">
        <f t="shared" si="43"/>
        <v>0</v>
      </c>
      <c r="B667" s="69">
        <f t="shared" si="44"/>
        <v>0</v>
      </c>
      <c r="C667" s="24"/>
      <c r="D667" s="24"/>
      <c r="E667" s="192"/>
      <c r="F667" s="218" t="s">
        <v>22</v>
      </c>
    </row>
    <row r="668" spans="1:6" ht="12.75">
      <c r="A668" s="208">
        <f t="shared" si="43"/>
        <v>0</v>
      </c>
      <c r="B668" s="69">
        <f t="shared" si="44"/>
        <v>0</v>
      </c>
      <c r="C668" s="24"/>
      <c r="D668" s="24"/>
      <c r="E668" s="192"/>
      <c r="F668" s="219"/>
    </row>
    <row r="669" spans="1:6" ht="12.75">
      <c r="A669" s="208">
        <f t="shared" si="43"/>
        <v>0</v>
      </c>
      <c r="B669" s="69">
        <f t="shared" si="44"/>
        <v>0</v>
      </c>
      <c r="C669" s="24"/>
      <c r="D669" s="24"/>
      <c r="E669" s="192"/>
      <c r="F669" s="219"/>
    </row>
    <row r="670" spans="1:6" ht="12.75">
      <c r="A670" s="208">
        <f t="shared" si="43"/>
        <v>0</v>
      </c>
      <c r="B670" s="69">
        <f t="shared" si="44"/>
        <v>0</v>
      </c>
      <c r="C670" s="24"/>
      <c r="D670" s="24"/>
      <c r="E670" s="192"/>
      <c r="F670" s="219"/>
    </row>
    <row r="671" spans="1:6" ht="12.75">
      <c r="A671" s="208">
        <f t="shared" si="43"/>
        <v>0</v>
      </c>
      <c r="B671" s="69">
        <f t="shared" si="44"/>
        <v>0</v>
      </c>
      <c r="C671" s="24"/>
      <c r="D671" s="24"/>
      <c r="E671" s="192"/>
      <c r="F671" s="219"/>
    </row>
    <row r="672" spans="1:6" ht="13.5" thickBot="1">
      <c r="A672" s="208">
        <f t="shared" si="43"/>
        <v>0</v>
      </c>
      <c r="B672" s="69">
        <f t="shared" si="44"/>
        <v>0</v>
      </c>
      <c r="C672" s="24"/>
      <c r="D672" s="24"/>
      <c r="E672" s="192"/>
      <c r="F672" s="220"/>
    </row>
    <row r="673" spans="1:6" ht="13.5" thickBot="1">
      <c r="A673" s="208">
        <f t="shared" si="43"/>
        <v>0</v>
      </c>
      <c r="B673" s="69">
        <f t="shared" si="44"/>
        <v>0</v>
      </c>
      <c r="C673" s="24"/>
      <c r="D673" s="24"/>
      <c r="E673" s="192"/>
      <c r="F673" s="26"/>
    </row>
    <row r="674" spans="1:6" ht="12.75" customHeight="1">
      <c r="A674" s="208">
        <f t="shared" si="43"/>
        <v>0</v>
      </c>
      <c r="B674" s="69">
        <f t="shared" si="44"/>
        <v>0</v>
      </c>
      <c r="C674" s="24"/>
      <c r="D674" s="24"/>
      <c r="E674" s="192"/>
      <c r="F674" s="218" t="s">
        <v>63</v>
      </c>
    </row>
    <row r="675" spans="1:6" ht="12.75">
      <c r="A675" s="208">
        <f t="shared" si="43"/>
        <v>0</v>
      </c>
      <c r="B675" s="69">
        <f t="shared" si="44"/>
        <v>0</v>
      </c>
      <c r="C675" s="24"/>
      <c r="D675" s="24"/>
      <c r="E675" s="192"/>
      <c r="F675" s="219"/>
    </row>
    <row r="676" spans="1:6" ht="12.75">
      <c r="A676" s="208">
        <f t="shared" si="43"/>
        <v>0</v>
      </c>
      <c r="B676" s="69">
        <f t="shared" si="44"/>
        <v>0</v>
      </c>
      <c r="C676" s="24"/>
      <c r="D676" s="24"/>
      <c r="E676" s="192"/>
      <c r="F676" s="219"/>
    </row>
    <row r="677" spans="1:6" ht="12.75">
      <c r="A677" s="208">
        <f t="shared" si="43"/>
        <v>0</v>
      </c>
      <c r="B677" s="69">
        <f t="shared" si="44"/>
        <v>0</v>
      </c>
      <c r="C677" s="24"/>
      <c r="D677" s="24"/>
      <c r="E677" s="192"/>
      <c r="F677" s="219"/>
    </row>
    <row r="678" spans="1:6" ht="12.75">
      <c r="A678" s="208">
        <f t="shared" si="43"/>
        <v>0</v>
      </c>
      <c r="B678" s="69">
        <f t="shared" si="44"/>
        <v>0</v>
      </c>
      <c r="C678" s="24"/>
      <c r="D678" s="24"/>
      <c r="E678" s="192"/>
      <c r="F678" s="219"/>
    </row>
    <row r="679" spans="1:6" ht="13.5" thickBot="1">
      <c r="A679" s="208">
        <f t="shared" si="43"/>
        <v>0</v>
      </c>
      <c r="B679" s="69">
        <f t="shared" si="44"/>
        <v>0</v>
      </c>
      <c r="C679" s="24"/>
      <c r="D679" s="24"/>
      <c r="E679" s="192"/>
      <c r="F679" s="220"/>
    </row>
    <row r="680" spans="1:6" ht="12.75">
      <c r="A680" s="208">
        <f t="shared" si="43"/>
        <v>0</v>
      </c>
      <c r="B680" s="69">
        <f t="shared" si="44"/>
        <v>0</v>
      </c>
      <c r="C680" s="24"/>
      <c r="D680" s="24"/>
      <c r="E680" s="192"/>
      <c r="F680" s="38"/>
    </row>
    <row r="681" spans="1:6" ht="12.75">
      <c r="A681" s="208">
        <f t="shared" si="43"/>
        <v>0</v>
      </c>
      <c r="B681" s="69">
        <f t="shared" si="44"/>
        <v>0</v>
      </c>
      <c r="C681" s="24"/>
      <c r="D681" s="24"/>
      <c r="E681" s="192"/>
      <c r="F681" s="38"/>
    </row>
    <row r="682" spans="1:6" ht="12.75">
      <c r="A682" s="208">
        <f t="shared" si="43"/>
        <v>0</v>
      </c>
      <c r="B682" s="69">
        <f t="shared" si="44"/>
        <v>0</v>
      </c>
      <c r="C682" s="24"/>
      <c r="D682" s="24"/>
      <c r="E682" s="192"/>
      <c r="F682" s="38"/>
    </row>
    <row r="683" spans="1:6" ht="12.75">
      <c r="A683" s="208">
        <f t="shared" si="43"/>
        <v>0</v>
      </c>
      <c r="B683" s="69">
        <f t="shared" si="44"/>
        <v>0</v>
      </c>
      <c r="C683" s="24"/>
      <c r="D683" s="24"/>
      <c r="E683" s="192"/>
      <c r="F683" s="38"/>
    </row>
    <row r="684" spans="1:6" ht="12.75">
      <c r="A684" s="208">
        <f t="shared" si="43"/>
        <v>0</v>
      </c>
      <c r="B684" s="69">
        <f t="shared" si="44"/>
        <v>0</v>
      </c>
      <c r="C684" s="24"/>
      <c r="D684" s="24"/>
      <c r="E684" s="192"/>
      <c r="F684" s="38"/>
    </row>
    <row r="685" spans="1:5" ht="12.75">
      <c r="A685" s="208">
        <f>A655</f>
        <v>0</v>
      </c>
      <c r="B685" s="69">
        <f>IF(D685="",0,1)</f>
        <v>0</v>
      </c>
      <c r="C685" s="24"/>
      <c r="D685" s="24"/>
      <c r="E685" s="192"/>
    </row>
    <row r="686" spans="1:6" ht="18">
      <c r="A686" s="208">
        <f>A656</f>
        <v>0</v>
      </c>
      <c r="B686" s="69">
        <f>IF(D686="",0,1)</f>
        <v>0</v>
      </c>
      <c r="C686" s="24"/>
      <c r="D686" s="24"/>
      <c r="E686" s="192"/>
      <c r="F686" s="202"/>
    </row>
    <row r="687" spans="1:6" ht="12.75">
      <c r="A687" s="208">
        <f>A657</f>
        <v>0</v>
      </c>
      <c r="B687" s="69">
        <f>IF(D687="",0,1)</f>
        <v>0</v>
      </c>
      <c r="C687" s="24"/>
      <c r="D687" s="24"/>
      <c r="E687" s="192"/>
      <c r="F687" s="203" t="s">
        <v>79</v>
      </c>
    </row>
    <row r="688" spans="1:6" ht="13.5" thickBot="1">
      <c r="A688" s="42" t="s">
        <v>17</v>
      </c>
      <c r="B688" s="70">
        <f>SUM(B664:B687)</f>
        <v>0</v>
      </c>
      <c r="C688" s="70">
        <f>COUNTIF(C664:C687,"*")</f>
        <v>0</v>
      </c>
      <c r="D688" s="36">
        <f>SUM(D664:D687)</f>
        <v>0</v>
      </c>
      <c r="E688" s="192"/>
      <c r="F688" s="204">
        <f>COUNTIF(D664:D687,"&gt;100")</f>
        <v>0</v>
      </c>
    </row>
    <row r="689" spans="1:6" ht="13.5" thickBot="1">
      <c r="A689" s="43" t="s">
        <v>21</v>
      </c>
      <c r="B689" s="64"/>
      <c r="C689" s="65"/>
      <c r="D689" s="136">
        <f>MAX(D664:D687)</f>
        <v>0</v>
      </c>
      <c r="E689" s="193">
        <f>""</f>
      </c>
      <c r="F689" s="177" t="s">
        <v>56</v>
      </c>
    </row>
    <row r="690" ht="13.5" thickBot="1"/>
    <row r="691" spans="1:6" ht="13.5" customHeight="1" thickBot="1">
      <c r="A691" s="40" t="s">
        <v>14</v>
      </c>
      <c r="B691" s="216" t="s">
        <v>59</v>
      </c>
      <c r="C691" s="217"/>
      <c r="D691" s="217"/>
      <c r="E691" s="217"/>
      <c r="F691" s="223" t="s">
        <v>82</v>
      </c>
    </row>
    <row r="692" spans="1:6" ht="13.5" thickBot="1">
      <c r="A692" s="41"/>
      <c r="B692" s="28"/>
      <c r="C692" s="26"/>
      <c r="D692" s="26"/>
      <c r="E692" s="26"/>
      <c r="F692" s="224"/>
    </row>
    <row r="693" spans="1:6" ht="13.5" thickBot="1">
      <c r="A693" s="20" t="s">
        <v>13</v>
      </c>
      <c r="B693" s="21" t="s">
        <v>18</v>
      </c>
      <c r="C693" s="21" t="s">
        <v>19</v>
      </c>
      <c r="D693" s="22" t="s">
        <v>3</v>
      </c>
      <c r="E693" s="192"/>
      <c r="F693" s="225"/>
    </row>
    <row r="694" spans="1:6" ht="12.75" customHeight="1">
      <c r="A694" s="208">
        <f aca="true" t="shared" si="45" ref="A694:A714">A664</f>
        <v>0</v>
      </c>
      <c r="B694" s="69">
        <f aca="true" t="shared" si="46" ref="B694:B714">IF(D694="",0,1)</f>
        <v>0</v>
      </c>
      <c r="C694" s="156"/>
      <c r="D694" s="156"/>
      <c r="E694" s="192"/>
      <c r="F694" s="221" t="s">
        <v>60</v>
      </c>
    </row>
    <row r="695" spans="1:6" ht="13.5" thickBot="1">
      <c r="A695" s="208">
        <f t="shared" si="45"/>
        <v>0</v>
      </c>
      <c r="B695" s="69">
        <f t="shared" si="46"/>
        <v>0</v>
      </c>
      <c r="C695" s="24"/>
      <c r="D695" s="24"/>
      <c r="E695" s="192"/>
      <c r="F695" s="222"/>
    </row>
    <row r="696" spans="1:6" ht="13.5" thickBot="1">
      <c r="A696" s="208">
        <f t="shared" si="45"/>
        <v>0</v>
      </c>
      <c r="B696" s="69">
        <f t="shared" si="46"/>
        <v>0</v>
      </c>
      <c r="C696" s="24"/>
      <c r="D696" s="24"/>
      <c r="E696" s="192"/>
      <c r="F696" s="38"/>
    </row>
    <row r="697" spans="1:6" ht="12.75" customHeight="1">
      <c r="A697" s="208">
        <f t="shared" si="45"/>
        <v>0</v>
      </c>
      <c r="B697" s="69">
        <f t="shared" si="46"/>
        <v>0</v>
      </c>
      <c r="C697" s="24"/>
      <c r="D697" s="24"/>
      <c r="E697" s="192"/>
      <c r="F697" s="218" t="s">
        <v>22</v>
      </c>
    </row>
    <row r="698" spans="1:6" ht="12.75">
      <c r="A698" s="208">
        <f t="shared" si="45"/>
        <v>0</v>
      </c>
      <c r="B698" s="69">
        <f t="shared" si="46"/>
        <v>0</v>
      </c>
      <c r="C698" s="24"/>
      <c r="D698" s="24"/>
      <c r="E698" s="192"/>
      <c r="F698" s="219"/>
    </row>
    <row r="699" spans="1:6" ht="12.75">
      <c r="A699" s="208">
        <f t="shared" si="45"/>
        <v>0</v>
      </c>
      <c r="B699" s="69">
        <f t="shared" si="46"/>
        <v>0</v>
      </c>
      <c r="C699" s="24"/>
      <c r="D699" s="24"/>
      <c r="E699" s="192"/>
      <c r="F699" s="219"/>
    </row>
    <row r="700" spans="1:6" ht="12.75">
      <c r="A700" s="208">
        <f t="shared" si="45"/>
        <v>0</v>
      </c>
      <c r="B700" s="69">
        <f t="shared" si="46"/>
        <v>0</v>
      </c>
      <c r="C700" s="24"/>
      <c r="D700" s="24"/>
      <c r="E700" s="192"/>
      <c r="F700" s="219"/>
    </row>
    <row r="701" spans="1:6" ht="12.75">
      <c r="A701" s="208">
        <f t="shared" si="45"/>
        <v>0</v>
      </c>
      <c r="B701" s="69">
        <f t="shared" si="46"/>
        <v>0</v>
      </c>
      <c r="C701" s="24"/>
      <c r="D701" s="24"/>
      <c r="E701" s="192"/>
      <c r="F701" s="219"/>
    </row>
    <row r="702" spans="1:6" ht="13.5" thickBot="1">
      <c r="A702" s="208">
        <f t="shared" si="45"/>
        <v>0</v>
      </c>
      <c r="B702" s="69">
        <f t="shared" si="46"/>
        <v>0</v>
      </c>
      <c r="C702" s="24"/>
      <c r="D702" s="24"/>
      <c r="E702" s="192"/>
      <c r="F702" s="220"/>
    </row>
    <row r="703" spans="1:6" ht="13.5" thickBot="1">
      <c r="A703" s="208">
        <f t="shared" si="45"/>
        <v>0</v>
      </c>
      <c r="B703" s="69">
        <f t="shared" si="46"/>
        <v>0</v>
      </c>
      <c r="C703" s="24"/>
      <c r="D703" s="24"/>
      <c r="E703" s="192"/>
      <c r="F703" s="26"/>
    </row>
    <row r="704" spans="1:6" ht="12.75" customHeight="1">
      <c r="A704" s="208">
        <f t="shared" si="45"/>
        <v>0</v>
      </c>
      <c r="B704" s="69">
        <f t="shared" si="46"/>
        <v>0</v>
      </c>
      <c r="C704" s="24"/>
      <c r="D704" s="24"/>
      <c r="E704" s="192"/>
      <c r="F704" s="218" t="s">
        <v>63</v>
      </c>
    </row>
    <row r="705" spans="1:6" ht="12.75">
      <c r="A705" s="208">
        <f t="shared" si="45"/>
        <v>0</v>
      </c>
      <c r="B705" s="69">
        <f t="shared" si="46"/>
        <v>0</v>
      </c>
      <c r="C705" s="24"/>
      <c r="D705" s="24"/>
      <c r="E705" s="192"/>
      <c r="F705" s="219"/>
    </row>
    <row r="706" spans="1:6" ht="12.75">
      <c r="A706" s="208">
        <f t="shared" si="45"/>
        <v>0</v>
      </c>
      <c r="B706" s="69">
        <f t="shared" si="46"/>
        <v>0</v>
      </c>
      <c r="C706" s="24"/>
      <c r="D706" s="24"/>
      <c r="E706" s="192"/>
      <c r="F706" s="219"/>
    </row>
    <row r="707" spans="1:6" ht="12.75">
      <c r="A707" s="208">
        <f t="shared" si="45"/>
        <v>0</v>
      </c>
      <c r="B707" s="69">
        <f t="shared" si="46"/>
        <v>0</v>
      </c>
      <c r="C707" s="24"/>
      <c r="D707" s="24"/>
      <c r="E707" s="192"/>
      <c r="F707" s="219"/>
    </row>
    <row r="708" spans="1:6" ht="12.75">
      <c r="A708" s="208">
        <f t="shared" si="45"/>
        <v>0</v>
      </c>
      <c r="B708" s="69">
        <f t="shared" si="46"/>
        <v>0</v>
      </c>
      <c r="C708" s="24"/>
      <c r="D708" s="24"/>
      <c r="E708" s="192"/>
      <c r="F708" s="219"/>
    </row>
    <row r="709" spans="1:6" ht="13.5" thickBot="1">
      <c r="A709" s="208">
        <f t="shared" si="45"/>
        <v>0</v>
      </c>
      <c r="B709" s="69">
        <f t="shared" si="46"/>
        <v>0</v>
      </c>
      <c r="C709" s="24"/>
      <c r="D709" s="24"/>
      <c r="E709" s="192"/>
      <c r="F709" s="220"/>
    </row>
    <row r="710" spans="1:6" ht="12.75">
      <c r="A710" s="208">
        <f t="shared" si="45"/>
        <v>0</v>
      </c>
      <c r="B710" s="69">
        <f t="shared" si="46"/>
        <v>0</v>
      </c>
      <c r="C710" s="24"/>
      <c r="D710" s="24"/>
      <c r="E710" s="192"/>
      <c r="F710" s="38"/>
    </row>
    <row r="711" spans="1:6" ht="12.75">
      <c r="A711" s="208">
        <f t="shared" si="45"/>
        <v>0</v>
      </c>
      <c r="B711" s="69">
        <f t="shared" si="46"/>
        <v>0</v>
      </c>
      <c r="C711" s="24"/>
      <c r="D711" s="24"/>
      <c r="E711" s="192"/>
      <c r="F711" s="38"/>
    </row>
    <row r="712" spans="1:6" ht="12.75">
      <c r="A712" s="208">
        <f t="shared" si="45"/>
        <v>0</v>
      </c>
      <c r="B712" s="69">
        <f t="shared" si="46"/>
        <v>0</v>
      </c>
      <c r="C712" s="24"/>
      <c r="D712" s="24"/>
      <c r="E712" s="192"/>
      <c r="F712" s="38"/>
    </row>
    <row r="713" spans="1:6" ht="12.75">
      <c r="A713" s="208">
        <f t="shared" si="45"/>
        <v>0</v>
      </c>
      <c r="B713" s="69">
        <f t="shared" si="46"/>
        <v>0</v>
      </c>
      <c r="C713" s="24"/>
      <c r="D713" s="24"/>
      <c r="E713" s="192"/>
      <c r="F713" s="38"/>
    </row>
    <row r="714" spans="1:6" ht="12.75">
      <c r="A714" s="208">
        <f t="shared" si="45"/>
        <v>0</v>
      </c>
      <c r="B714" s="69">
        <f t="shared" si="46"/>
        <v>0</v>
      </c>
      <c r="C714" s="24"/>
      <c r="D714" s="24"/>
      <c r="E714" s="192"/>
      <c r="F714" s="38"/>
    </row>
    <row r="715" spans="1:5" ht="12.75">
      <c r="A715" s="208">
        <f>A685</f>
        <v>0</v>
      </c>
      <c r="B715" s="69">
        <f>IF(D715="",0,1)</f>
        <v>0</v>
      </c>
      <c r="C715" s="24"/>
      <c r="D715" s="24"/>
      <c r="E715" s="192"/>
    </row>
    <row r="716" spans="1:6" ht="18">
      <c r="A716" s="208">
        <f>A686</f>
        <v>0</v>
      </c>
      <c r="B716" s="69">
        <f>IF(D716="",0,1)</f>
        <v>0</v>
      </c>
      <c r="C716" s="24"/>
      <c r="D716" s="24"/>
      <c r="E716" s="192"/>
      <c r="F716" s="202"/>
    </row>
    <row r="717" spans="1:6" ht="12.75">
      <c r="A717" s="208">
        <f>A687</f>
        <v>0</v>
      </c>
      <c r="B717" s="69">
        <f>IF(D717="",0,1)</f>
        <v>0</v>
      </c>
      <c r="C717" s="24"/>
      <c r="D717" s="24"/>
      <c r="E717" s="192"/>
      <c r="F717" s="203" t="s">
        <v>79</v>
      </c>
    </row>
    <row r="718" spans="1:6" ht="13.5" thickBot="1">
      <c r="A718" s="42" t="s">
        <v>17</v>
      </c>
      <c r="B718" s="70">
        <f>SUM(B694:B717)</f>
        <v>0</v>
      </c>
      <c r="C718" s="70">
        <f>COUNTIF(C694:C717,"*")</f>
        <v>0</v>
      </c>
      <c r="D718" s="36">
        <f>SUM(D694:D717)</f>
        <v>0</v>
      </c>
      <c r="E718" s="192"/>
      <c r="F718" s="204">
        <f>COUNTIF(D694:D717,"&gt;100")</f>
        <v>0</v>
      </c>
    </row>
    <row r="719" spans="1:6" ht="13.5" thickBot="1">
      <c r="A719" s="43" t="s">
        <v>21</v>
      </c>
      <c r="B719" s="64"/>
      <c r="C719" s="65"/>
      <c r="D719" s="136">
        <f>MAX(D694:D717)</f>
        <v>0</v>
      </c>
      <c r="E719" s="193">
        <f>""</f>
      </c>
      <c r="F719" s="177" t="s">
        <v>56</v>
      </c>
    </row>
    <row r="720" ht="13.5" thickBot="1"/>
    <row r="721" spans="1:6" ht="13.5" customHeight="1" thickBot="1">
      <c r="A721" s="40" t="s">
        <v>14</v>
      </c>
      <c r="B721" s="216" t="s">
        <v>59</v>
      </c>
      <c r="C721" s="217"/>
      <c r="D721" s="217"/>
      <c r="E721" s="217"/>
      <c r="F721" s="223" t="s">
        <v>82</v>
      </c>
    </row>
    <row r="722" spans="1:6" ht="13.5" thickBot="1">
      <c r="A722" s="41"/>
      <c r="B722" s="28"/>
      <c r="C722" s="26"/>
      <c r="D722" s="26"/>
      <c r="E722" s="26"/>
      <c r="F722" s="224"/>
    </row>
    <row r="723" spans="1:6" ht="13.5" thickBot="1">
      <c r="A723" s="20" t="s">
        <v>13</v>
      </c>
      <c r="B723" s="21" t="s">
        <v>18</v>
      </c>
      <c r="C723" s="21" t="s">
        <v>19</v>
      </c>
      <c r="D723" s="22" t="s">
        <v>3</v>
      </c>
      <c r="E723" s="192"/>
      <c r="F723" s="225"/>
    </row>
    <row r="724" spans="1:6" ht="12.75" customHeight="1">
      <c r="A724" s="208">
        <f aca="true" t="shared" si="47" ref="A724:A744">A694</f>
        <v>0</v>
      </c>
      <c r="B724" s="69">
        <f aca="true" t="shared" si="48" ref="B724:B744">IF(D724="",0,1)</f>
        <v>0</v>
      </c>
      <c r="C724" s="156"/>
      <c r="D724" s="156"/>
      <c r="E724" s="192"/>
      <c r="F724" s="221" t="s">
        <v>60</v>
      </c>
    </row>
    <row r="725" spans="1:6" ht="13.5" thickBot="1">
      <c r="A725" s="208">
        <f t="shared" si="47"/>
        <v>0</v>
      </c>
      <c r="B725" s="69">
        <f t="shared" si="48"/>
        <v>0</v>
      </c>
      <c r="C725" s="24"/>
      <c r="D725" s="24"/>
      <c r="E725" s="192"/>
      <c r="F725" s="222"/>
    </row>
    <row r="726" spans="1:6" ht="13.5" thickBot="1">
      <c r="A726" s="208">
        <f t="shared" si="47"/>
        <v>0</v>
      </c>
      <c r="B726" s="69">
        <f t="shared" si="48"/>
        <v>0</v>
      </c>
      <c r="C726" s="24"/>
      <c r="D726" s="24"/>
      <c r="E726" s="192"/>
      <c r="F726" s="38"/>
    </row>
    <row r="727" spans="1:6" ht="12.75" customHeight="1">
      <c r="A727" s="208">
        <f t="shared" si="47"/>
        <v>0</v>
      </c>
      <c r="B727" s="69">
        <f t="shared" si="48"/>
        <v>0</v>
      </c>
      <c r="C727" s="24"/>
      <c r="D727" s="24"/>
      <c r="E727" s="192"/>
      <c r="F727" s="218" t="s">
        <v>22</v>
      </c>
    </row>
    <row r="728" spans="1:6" ht="12.75">
      <c r="A728" s="208">
        <f t="shared" si="47"/>
        <v>0</v>
      </c>
      <c r="B728" s="69">
        <f t="shared" si="48"/>
        <v>0</v>
      </c>
      <c r="C728" s="24"/>
      <c r="D728" s="24"/>
      <c r="E728" s="192"/>
      <c r="F728" s="219"/>
    </row>
    <row r="729" spans="1:6" ht="12.75">
      <c r="A729" s="208">
        <f t="shared" si="47"/>
        <v>0</v>
      </c>
      <c r="B729" s="69">
        <f t="shared" si="48"/>
        <v>0</v>
      </c>
      <c r="C729" s="24"/>
      <c r="D729" s="24"/>
      <c r="E729" s="192"/>
      <c r="F729" s="219"/>
    </row>
    <row r="730" spans="1:6" ht="12.75">
      <c r="A730" s="208">
        <f t="shared" si="47"/>
        <v>0</v>
      </c>
      <c r="B730" s="69">
        <f t="shared" si="48"/>
        <v>0</v>
      </c>
      <c r="C730" s="24"/>
      <c r="D730" s="24"/>
      <c r="E730" s="192"/>
      <c r="F730" s="219"/>
    </row>
    <row r="731" spans="1:6" ht="12.75">
      <c r="A731" s="208">
        <f t="shared" si="47"/>
        <v>0</v>
      </c>
      <c r="B731" s="69">
        <f t="shared" si="48"/>
        <v>0</v>
      </c>
      <c r="C731" s="24"/>
      <c r="D731" s="24"/>
      <c r="E731" s="192"/>
      <c r="F731" s="219"/>
    </row>
    <row r="732" spans="1:6" ht="13.5" thickBot="1">
      <c r="A732" s="208">
        <f t="shared" si="47"/>
        <v>0</v>
      </c>
      <c r="B732" s="69">
        <f t="shared" si="48"/>
        <v>0</v>
      </c>
      <c r="C732" s="24"/>
      <c r="D732" s="24"/>
      <c r="E732" s="192"/>
      <c r="F732" s="220"/>
    </row>
    <row r="733" spans="1:6" ht="13.5" thickBot="1">
      <c r="A733" s="208">
        <f t="shared" si="47"/>
        <v>0</v>
      </c>
      <c r="B733" s="69">
        <f t="shared" si="48"/>
        <v>0</v>
      </c>
      <c r="C733" s="24"/>
      <c r="D733" s="24"/>
      <c r="E733" s="192"/>
      <c r="F733" s="26"/>
    </row>
    <row r="734" spans="1:6" ht="12.75" customHeight="1">
      <c r="A734" s="208">
        <f t="shared" si="47"/>
        <v>0</v>
      </c>
      <c r="B734" s="69">
        <f t="shared" si="48"/>
        <v>0</v>
      </c>
      <c r="C734" s="24"/>
      <c r="D734" s="24"/>
      <c r="E734" s="192"/>
      <c r="F734" s="218" t="s">
        <v>63</v>
      </c>
    </row>
    <row r="735" spans="1:6" ht="12.75">
      <c r="A735" s="208">
        <f t="shared" si="47"/>
        <v>0</v>
      </c>
      <c r="B735" s="69">
        <f t="shared" si="48"/>
        <v>0</v>
      </c>
      <c r="C735" s="24"/>
      <c r="D735" s="24"/>
      <c r="E735" s="192"/>
      <c r="F735" s="219"/>
    </row>
    <row r="736" spans="1:6" ht="12.75">
      <c r="A736" s="208">
        <f t="shared" si="47"/>
        <v>0</v>
      </c>
      <c r="B736" s="69">
        <f t="shared" si="48"/>
        <v>0</v>
      </c>
      <c r="C736" s="24"/>
      <c r="D736" s="24"/>
      <c r="E736" s="192"/>
      <c r="F736" s="219"/>
    </row>
    <row r="737" spans="1:6" ht="12.75">
      <c r="A737" s="208">
        <f t="shared" si="47"/>
        <v>0</v>
      </c>
      <c r="B737" s="69">
        <f t="shared" si="48"/>
        <v>0</v>
      </c>
      <c r="C737" s="24"/>
      <c r="D737" s="24"/>
      <c r="E737" s="192"/>
      <c r="F737" s="219"/>
    </row>
    <row r="738" spans="1:6" ht="12.75">
      <c r="A738" s="208">
        <f t="shared" si="47"/>
        <v>0</v>
      </c>
      <c r="B738" s="69">
        <f t="shared" si="48"/>
        <v>0</v>
      </c>
      <c r="C738" s="24"/>
      <c r="D738" s="24"/>
      <c r="E738" s="192"/>
      <c r="F738" s="219"/>
    </row>
    <row r="739" spans="1:6" ht="13.5" thickBot="1">
      <c r="A739" s="208">
        <f t="shared" si="47"/>
        <v>0</v>
      </c>
      <c r="B739" s="69">
        <f t="shared" si="48"/>
        <v>0</v>
      </c>
      <c r="C739" s="24"/>
      <c r="D739" s="24"/>
      <c r="E739" s="192"/>
      <c r="F739" s="220"/>
    </row>
    <row r="740" spans="1:6" ht="12.75">
      <c r="A740" s="208">
        <f t="shared" si="47"/>
        <v>0</v>
      </c>
      <c r="B740" s="69">
        <f t="shared" si="48"/>
        <v>0</v>
      </c>
      <c r="C740" s="24"/>
      <c r="D740" s="24"/>
      <c r="E740" s="192"/>
      <c r="F740" s="38"/>
    </row>
    <row r="741" spans="1:6" ht="12.75">
      <c r="A741" s="208">
        <f t="shared" si="47"/>
        <v>0</v>
      </c>
      <c r="B741" s="69">
        <f t="shared" si="48"/>
        <v>0</v>
      </c>
      <c r="C741" s="24"/>
      <c r="D741" s="24"/>
      <c r="E741" s="192"/>
      <c r="F741" s="38"/>
    </row>
    <row r="742" spans="1:6" ht="12.75">
      <c r="A742" s="208">
        <f t="shared" si="47"/>
        <v>0</v>
      </c>
      <c r="B742" s="69">
        <f t="shared" si="48"/>
        <v>0</v>
      </c>
      <c r="C742" s="24"/>
      <c r="D742" s="24"/>
      <c r="E742" s="192"/>
      <c r="F742" s="38"/>
    </row>
    <row r="743" spans="1:6" ht="12.75">
      <c r="A743" s="208">
        <f t="shared" si="47"/>
        <v>0</v>
      </c>
      <c r="B743" s="69">
        <f t="shared" si="48"/>
        <v>0</v>
      </c>
      <c r="C743" s="24"/>
      <c r="D743" s="24"/>
      <c r="E743" s="192"/>
      <c r="F743" s="38"/>
    </row>
    <row r="744" spans="1:6" ht="12.75">
      <c r="A744" s="208">
        <f t="shared" si="47"/>
        <v>0</v>
      </c>
      <c r="B744" s="69">
        <f t="shared" si="48"/>
        <v>0</v>
      </c>
      <c r="C744" s="24"/>
      <c r="D744" s="24"/>
      <c r="E744" s="192"/>
      <c r="F744" s="38"/>
    </row>
    <row r="745" spans="1:5" ht="12.75">
      <c r="A745" s="208">
        <f>A715</f>
        <v>0</v>
      </c>
      <c r="B745" s="69">
        <f>IF(D745="",0,1)</f>
        <v>0</v>
      </c>
      <c r="C745" s="24"/>
      <c r="D745" s="24"/>
      <c r="E745" s="192"/>
    </row>
    <row r="746" spans="1:6" ht="18">
      <c r="A746" s="208">
        <f>A716</f>
        <v>0</v>
      </c>
      <c r="B746" s="69">
        <f>IF(D746="",0,1)</f>
        <v>0</v>
      </c>
      <c r="C746" s="24"/>
      <c r="D746" s="24"/>
      <c r="E746" s="192"/>
      <c r="F746" s="202"/>
    </row>
    <row r="747" spans="1:6" ht="12.75">
      <c r="A747" s="208">
        <f>A717</f>
        <v>0</v>
      </c>
      <c r="B747" s="69">
        <f>IF(D747="",0,1)</f>
        <v>0</v>
      </c>
      <c r="C747" s="24"/>
      <c r="D747" s="24"/>
      <c r="E747" s="192"/>
      <c r="F747" s="203" t="s">
        <v>79</v>
      </c>
    </row>
    <row r="748" spans="1:6" ht="13.5" thickBot="1">
      <c r="A748" s="42" t="s">
        <v>17</v>
      </c>
      <c r="B748" s="70">
        <f>SUM(B724:B747)</f>
        <v>0</v>
      </c>
      <c r="C748" s="70">
        <f>COUNTIF(C724:C747,"*")</f>
        <v>0</v>
      </c>
      <c r="D748" s="36">
        <f>SUM(D724:D747)</f>
        <v>0</v>
      </c>
      <c r="E748" s="192"/>
      <c r="F748" s="204">
        <f>COUNTIF(D724:D747,"&gt;100")</f>
        <v>0</v>
      </c>
    </row>
    <row r="749" spans="1:6" ht="13.5" thickBot="1">
      <c r="A749" s="43" t="s">
        <v>21</v>
      </c>
      <c r="B749" s="64"/>
      <c r="C749" s="65"/>
      <c r="D749" s="136">
        <f>MAX(D724:D747)</f>
        <v>0</v>
      </c>
      <c r="E749" s="193">
        <f>""</f>
      </c>
      <c r="F749" s="177" t="s">
        <v>56</v>
      </c>
    </row>
    <row r="750" ht="13.5" thickBot="1"/>
    <row r="751" spans="1:6" ht="13.5" customHeight="1" thickBot="1">
      <c r="A751" s="40" t="s">
        <v>14</v>
      </c>
      <c r="B751" s="216" t="s">
        <v>59</v>
      </c>
      <c r="C751" s="217"/>
      <c r="D751" s="217"/>
      <c r="E751" s="217"/>
      <c r="F751" s="223" t="s">
        <v>82</v>
      </c>
    </row>
    <row r="752" spans="1:6" ht="13.5" thickBot="1">
      <c r="A752" s="41"/>
      <c r="B752" s="28"/>
      <c r="C752" s="26"/>
      <c r="D752" s="26"/>
      <c r="E752" s="26"/>
      <c r="F752" s="224"/>
    </row>
    <row r="753" spans="1:6" ht="13.5" thickBot="1">
      <c r="A753" s="20" t="s">
        <v>13</v>
      </c>
      <c r="B753" s="21" t="s">
        <v>18</v>
      </c>
      <c r="C753" s="21" t="s">
        <v>19</v>
      </c>
      <c r="D753" s="22" t="s">
        <v>3</v>
      </c>
      <c r="E753" s="192"/>
      <c r="F753" s="225"/>
    </row>
    <row r="754" spans="1:6" ht="12.75" customHeight="1">
      <c r="A754" s="208">
        <f aca="true" t="shared" si="49" ref="A754:A774">A724</f>
        <v>0</v>
      </c>
      <c r="B754" s="69">
        <f aca="true" t="shared" si="50" ref="B754:B774">IF(D754="",0,1)</f>
        <v>0</v>
      </c>
      <c r="C754" s="156"/>
      <c r="D754" s="156"/>
      <c r="E754" s="192"/>
      <c r="F754" s="221" t="s">
        <v>60</v>
      </c>
    </row>
    <row r="755" spans="1:6" ht="13.5" thickBot="1">
      <c r="A755" s="208">
        <f t="shared" si="49"/>
        <v>0</v>
      </c>
      <c r="B755" s="69">
        <f t="shared" si="50"/>
        <v>0</v>
      </c>
      <c r="C755" s="24"/>
      <c r="D755" s="24"/>
      <c r="E755" s="192"/>
      <c r="F755" s="222"/>
    </row>
    <row r="756" spans="1:6" ht="13.5" thickBot="1">
      <c r="A756" s="208">
        <f t="shared" si="49"/>
        <v>0</v>
      </c>
      <c r="B756" s="69">
        <f t="shared" si="50"/>
        <v>0</v>
      </c>
      <c r="C756" s="24"/>
      <c r="D756" s="24"/>
      <c r="E756" s="192"/>
      <c r="F756" s="38"/>
    </row>
    <row r="757" spans="1:6" ht="12.75" customHeight="1">
      <c r="A757" s="208">
        <f t="shared" si="49"/>
        <v>0</v>
      </c>
      <c r="B757" s="69">
        <f t="shared" si="50"/>
        <v>0</v>
      </c>
      <c r="C757" s="24"/>
      <c r="D757" s="24"/>
      <c r="E757" s="192"/>
      <c r="F757" s="218" t="s">
        <v>22</v>
      </c>
    </row>
    <row r="758" spans="1:6" ht="12.75">
      <c r="A758" s="208">
        <f t="shared" si="49"/>
        <v>0</v>
      </c>
      <c r="B758" s="69">
        <f t="shared" si="50"/>
        <v>0</v>
      </c>
      <c r="C758" s="24"/>
      <c r="D758" s="24"/>
      <c r="E758" s="192"/>
      <c r="F758" s="219"/>
    </row>
    <row r="759" spans="1:6" ht="12.75">
      <c r="A759" s="208">
        <f t="shared" si="49"/>
        <v>0</v>
      </c>
      <c r="B759" s="69">
        <f t="shared" si="50"/>
        <v>0</v>
      </c>
      <c r="C759" s="24"/>
      <c r="D759" s="24"/>
      <c r="E759" s="192"/>
      <c r="F759" s="219"/>
    </row>
    <row r="760" spans="1:6" ht="12.75">
      <c r="A760" s="208">
        <f t="shared" si="49"/>
        <v>0</v>
      </c>
      <c r="B760" s="69">
        <f t="shared" si="50"/>
        <v>0</v>
      </c>
      <c r="C760" s="24"/>
      <c r="D760" s="24"/>
      <c r="E760" s="192"/>
      <c r="F760" s="219"/>
    </row>
    <row r="761" spans="1:6" ht="12.75">
      <c r="A761" s="208">
        <f t="shared" si="49"/>
        <v>0</v>
      </c>
      <c r="B761" s="69">
        <f t="shared" si="50"/>
        <v>0</v>
      </c>
      <c r="C761" s="24"/>
      <c r="D761" s="24"/>
      <c r="E761" s="192"/>
      <c r="F761" s="219"/>
    </row>
    <row r="762" spans="1:6" ht="13.5" thickBot="1">
      <c r="A762" s="208">
        <f t="shared" si="49"/>
        <v>0</v>
      </c>
      <c r="B762" s="69">
        <f t="shared" si="50"/>
        <v>0</v>
      </c>
      <c r="C762" s="24"/>
      <c r="D762" s="24"/>
      <c r="E762" s="192"/>
      <c r="F762" s="220"/>
    </row>
    <row r="763" spans="1:6" ht="13.5" thickBot="1">
      <c r="A763" s="208">
        <f t="shared" si="49"/>
        <v>0</v>
      </c>
      <c r="B763" s="69">
        <f t="shared" si="50"/>
        <v>0</v>
      </c>
      <c r="C763" s="24"/>
      <c r="D763" s="24"/>
      <c r="E763" s="192"/>
      <c r="F763" s="26"/>
    </row>
    <row r="764" spans="1:6" ht="12.75" customHeight="1">
      <c r="A764" s="208">
        <f t="shared" si="49"/>
        <v>0</v>
      </c>
      <c r="B764" s="69">
        <f t="shared" si="50"/>
        <v>0</v>
      </c>
      <c r="C764" s="24"/>
      <c r="D764" s="24"/>
      <c r="E764" s="192"/>
      <c r="F764" s="218" t="s">
        <v>63</v>
      </c>
    </row>
    <row r="765" spans="1:6" ht="12.75">
      <c r="A765" s="208">
        <f t="shared" si="49"/>
        <v>0</v>
      </c>
      <c r="B765" s="69">
        <f t="shared" si="50"/>
        <v>0</v>
      </c>
      <c r="C765" s="24"/>
      <c r="D765" s="24"/>
      <c r="E765" s="192"/>
      <c r="F765" s="219"/>
    </row>
    <row r="766" spans="1:6" ht="12.75">
      <c r="A766" s="208">
        <f t="shared" si="49"/>
        <v>0</v>
      </c>
      <c r="B766" s="69">
        <f t="shared" si="50"/>
        <v>0</v>
      </c>
      <c r="C766" s="24"/>
      <c r="D766" s="24"/>
      <c r="E766" s="192"/>
      <c r="F766" s="219"/>
    </row>
    <row r="767" spans="1:6" ht="12.75">
      <c r="A767" s="208">
        <f t="shared" si="49"/>
        <v>0</v>
      </c>
      <c r="B767" s="69">
        <f t="shared" si="50"/>
        <v>0</v>
      </c>
      <c r="C767" s="24"/>
      <c r="D767" s="24"/>
      <c r="E767" s="192"/>
      <c r="F767" s="219"/>
    </row>
    <row r="768" spans="1:6" ht="12.75">
      <c r="A768" s="208">
        <f t="shared" si="49"/>
        <v>0</v>
      </c>
      <c r="B768" s="69">
        <f t="shared" si="50"/>
        <v>0</v>
      </c>
      <c r="C768" s="24"/>
      <c r="D768" s="24"/>
      <c r="E768" s="192"/>
      <c r="F768" s="219"/>
    </row>
    <row r="769" spans="1:6" ht="13.5" thickBot="1">
      <c r="A769" s="208">
        <f t="shared" si="49"/>
        <v>0</v>
      </c>
      <c r="B769" s="69">
        <f t="shared" si="50"/>
        <v>0</v>
      </c>
      <c r="C769" s="24"/>
      <c r="D769" s="24"/>
      <c r="E769" s="192"/>
      <c r="F769" s="220"/>
    </row>
    <row r="770" spans="1:6" ht="12.75">
      <c r="A770" s="208">
        <f t="shared" si="49"/>
        <v>0</v>
      </c>
      <c r="B770" s="69">
        <f t="shared" si="50"/>
        <v>0</v>
      </c>
      <c r="C770" s="24"/>
      <c r="D770" s="24"/>
      <c r="E770" s="192"/>
      <c r="F770" s="38"/>
    </row>
    <row r="771" spans="1:6" ht="12.75">
      <c r="A771" s="208">
        <f t="shared" si="49"/>
        <v>0</v>
      </c>
      <c r="B771" s="69">
        <f t="shared" si="50"/>
        <v>0</v>
      </c>
      <c r="C771" s="24"/>
      <c r="D771" s="24"/>
      <c r="E771" s="192"/>
      <c r="F771" s="38"/>
    </row>
    <row r="772" spans="1:6" ht="12.75">
      <c r="A772" s="208">
        <f t="shared" si="49"/>
        <v>0</v>
      </c>
      <c r="B772" s="69">
        <f t="shared" si="50"/>
        <v>0</v>
      </c>
      <c r="C772" s="24"/>
      <c r="D772" s="24"/>
      <c r="E772" s="192"/>
      <c r="F772" s="38"/>
    </row>
    <row r="773" spans="1:6" ht="12.75">
      <c r="A773" s="208">
        <f t="shared" si="49"/>
        <v>0</v>
      </c>
      <c r="B773" s="69">
        <f t="shared" si="50"/>
        <v>0</v>
      </c>
      <c r="C773" s="24"/>
      <c r="D773" s="24"/>
      <c r="E773" s="192"/>
      <c r="F773" s="38"/>
    </row>
    <row r="774" spans="1:6" ht="12.75">
      <c r="A774" s="208">
        <f t="shared" si="49"/>
        <v>0</v>
      </c>
      <c r="B774" s="69">
        <f t="shared" si="50"/>
        <v>0</v>
      </c>
      <c r="C774" s="24"/>
      <c r="D774" s="24"/>
      <c r="E774" s="192"/>
      <c r="F774" s="38"/>
    </row>
    <row r="775" spans="1:5" ht="12.75">
      <c r="A775" s="208">
        <f>A745</f>
        <v>0</v>
      </c>
      <c r="B775" s="69">
        <f>IF(D775="",0,1)</f>
        <v>0</v>
      </c>
      <c r="C775" s="24"/>
      <c r="D775" s="24"/>
      <c r="E775" s="192"/>
    </row>
    <row r="776" spans="1:6" ht="18">
      <c r="A776" s="208">
        <f>A746</f>
        <v>0</v>
      </c>
      <c r="B776" s="69">
        <f>IF(D776="",0,1)</f>
        <v>0</v>
      </c>
      <c r="C776" s="24"/>
      <c r="D776" s="24"/>
      <c r="E776" s="192"/>
      <c r="F776" s="202"/>
    </row>
    <row r="777" spans="1:6" ht="12.75">
      <c r="A777" s="208">
        <f>A747</f>
        <v>0</v>
      </c>
      <c r="B777" s="69">
        <f>IF(D777="",0,1)</f>
        <v>0</v>
      </c>
      <c r="C777" s="24"/>
      <c r="D777" s="24"/>
      <c r="E777" s="192"/>
      <c r="F777" s="203" t="s">
        <v>79</v>
      </c>
    </row>
    <row r="778" spans="1:6" ht="13.5" thickBot="1">
      <c r="A778" s="42" t="s">
        <v>17</v>
      </c>
      <c r="B778" s="70">
        <f>SUM(B754:B777)</f>
        <v>0</v>
      </c>
      <c r="C778" s="70">
        <f>COUNTIF(C754:C777,"*")</f>
        <v>0</v>
      </c>
      <c r="D778" s="36">
        <f>SUM(D754:D777)</f>
        <v>0</v>
      </c>
      <c r="E778" s="192"/>
      <c r="F778" s="204">
        <f>COUNTIF(D754:D777,"&gt;100")</f>
        <v>0</v>
      </c>
    </row>
    <row r="779" spans="1:6" ht="13.5" thickBot="1">
      <c r="A779" s="43" t="s">
        <v>21</v>
      </c>
      <c r="B779" s="64"/>
      <c r="C779" s="65"/>
      <c r="D779" s="136">
        <f>MAX(D754:D777)</f>
        <v>0</v>
      </c>
      <c r="E779" s="193">
        <f>""</f>
      </c>
      <c r="F779" s="177" t="s">
        <v>56</v>
      </c>
    </row>
    <row r="780" ht="13.5" thickBot="1"/>
    <row r="781" spans="1:6" ht="13.5" customHeight="1" thickBot="1">
      <c r="A781" s="40" t="s">
        <v>14</v>
      </c>
      <c r="B781" s="216" t="s">
        <v>59</v>
      </c>
      <c r="C781" s="217"/>
      <c r="D781" s="217"/>
      <c r="E781" s="217"/>
      <c r="F781" s="223" t="s">
        <v>82</v>
      </c>
    </row>
    <row r="782" spans="1:6" ht="13.5" thickBot="1">
      <c r="A782" s="41"/>
      <c r="B782" s="28"/>
      <c r="C782" s="26"/>
      <c r="D782" s="26"/>
      <c r="E782" s="26"/>
      <c r="F782" s="224"/>
    </row>
    <row r="783" spans="1:6" ht="13.5" thickBot="1">
      <c r="A783" s="20" t="s">
        <v>13</v>
      </c>
      <c r="B783" s="21" t="s">
        <v>18</v>
      </c>
      <c r="C783" s="21" t="s">
        <v>19</v>
      </c>
      <c r="D783" s="22" t="s">
        <v>3</v>
      </c>
      <c r="E783" s="192"/>
      <c r="F783" s="225"/>
    </row>
    <row r="784" spans="1:6" ht="12.75" customHeight="1">
      <c r="A784" s="208">
        <f aca="true" t="shared" si="51" ref="A784:A804">A754</f>
        <v>0</v>
      </c>
      <c r="B784" s="69">
        <f aca="true" t="shared" si="52" ref="B784:B804">IF(D784="",0,1)</f>
        <v>0</v>
      </c>
      <c r="C784" s="156"/>
      <c r="D784" s="156"/>
      <c r="E784" s="192"/>
      <c r="F784" s="221" t="s">
        <v>60</v>
      </c>
    </row>
    <row r="785" spans="1:6" ht="13.5" thickBot="1">
      <c r="A785" s="208">
        <f t="shared" si="51"/>
        <v>0</v>
      </c>
      <c r="B785" s="69">
        <f t="shared" si="52"/>
        <v>0</v>
      </c>
      <c r="C785" s="24"/>
      <c r="D785" s="24"/>
      <c r="E785" s="192"/>
      <c r="F785" s="222"/>
    </row>
    <row r="786" spans="1:6" ht="13.5" thickBot="1">
      <c r="A786" s="208">
        <f t="shared" si="51"/>
        <v>0</v>
      </c>
      <c r="B786" s="69">
        <f t="shared" si="52"/>
        <v>0</v>
      </c>
      <c r="C786" s="24"/>
      <c r="D786" s="24"/>
      <c r="E786" s="192"/>
      <c r="F786" s="38"/>
    </row>
    <row r="787" spans="1:6" ht="12.75" customHeight="1">
      <c r="A787" s="208">
        <f t="shared" si="51"/>
        <v>0</v>
      </c>
      <c r="B787" s="69">
        <f t="shared" si="52"/>
        <v>0</v>
      </c>
      <c r="C787" s="24"/>
      <c r="D787" s="24"/>
      <c r="E787" s="192"/>
      <c r="F787" s="218" t="s">
        <v>22</v>
      </c>
    </row>
    <row r="788" spans="1:6" ht="12.75">
      <c r="A788" s="208">
        <f t="shared" si="51"/>
        <v>0</v>
      </c>
      <c r="B788" s="69">
        <f t="shared" si="52"/>
        <v>0</v>
      </c>
      <c r="C788" s="24"/>
      <c r="D788" s="24"/>
      <c r="E788" s="192"/>
      <c r="F788" s="219"/>
    </row>
    <row r="789" spans="1:6" ht="12.75">
      <c r="A789" s="208">
        <f t="shared" si="51"/>
        <v>0</v>
      </c>
      <c r="B789" s="69">
        <f t="shared" si="52"/>
        <v>0</v>
      </c>
      <c r="C789" s="24"/>
      <c r="D789" s="24"/>
      <c r="E789" s="192"/>
      <c r="F789" s="219"/>
    </row>
    <row r="790" spans="1:6" ht="12.75">
      <c r="A790" s="208">
        <f t="shared" si="51"/>
        <v>0</v>
      </c>
      <c r="B790" s="69">
        <f t="shared" si="52"/>
        <v>0</v>
      </c>
      <c r="C790" s="24"/>
      <c r="D790" s="24"/>
      <c r="E790" s="192"/>
      <c r="F790" s="219"/>
    </row>
    <row r="791" spans="1:6" ht="12.75">
      <c r="A791" s="208">
        <f t="shared" si="51"/>
        <v>0</v>
      </c>
      <c r="B791" s="69">
        <f t="shared" si="52"/>
        <v>0</v>
      </c>
      <c r="C791" s="24"/>
      <c r="D791" s="24"/>
      <c r="E791" s="192"/>
      <c r="F791" s="219"/>
    </row>
    <row r="792" spans="1:6" ht="13.5" thickBot="1">
      <c r="A792" s="208">
        <f t="shared" si="51"/>
        <v>0</v>
      </c>
      <c r="B792" s="69">
        <f t="shared" si="52"/>
        <v>0</v>
      </c>
      <c r="C792" s="24"/>
      <c r="D792" s="24"/>
      <c r="E792" s="192"/>
      <c r="F792" s="220"/>
    </row>
    <row r="793" spans="1:6" ht="13.5" thickBot="1">
      <c r="A793" s="208">
        <f t="shared" si="51"/>
        <v>0</v>
      </c>
      <c r="B793" s="69">
        <f t="shared" si="52"/>
        <v>0</v>
      </c>
      <c r="C793" s="24"/>
      <c r="D793" s="24"/>
      <c r="E793" s="192"/>
      <c r="F793" s="26"/>
    </row>
    <row r="794" spans="1:6" ht="12.75" customHeight="1">
      <c r="A794" s="208">
        <f t="shared" si="51"/>
        <v>0</v>
      </c>
      <c r="B794" s="69">
        <f t="shared" si="52"/>
        <v>0</v>
      </c>
      <c r="C794" s="24"/>
      <c r="D794" s="24"/>
      <c r="E794" s="192"/>
      <c r="F794" s="218" t="s">
        <v>63</v>
      </c>
    </row>
    <row r="795" spans="1:6" ht="12.75">
      <c r="A795" s="208">
        <f t="shared" si="51"/>
        <v>0</v>
      </c>
      <c r="B795" s="69">
        <f t="shared" si="52"/>
        <v>0</v>
      </c>
      <c r="C795" s="24"/>
      <c r="D795" s="24"/>
      <c r="E795" s="192"/>
      <c r="F795" s="219"/>
    </row>
    <row r="796" spans="1:6" ht="12.75">
      <c r="A796" s="208">
        <f t="shared" si="51"/>
        <v>0</v>
      </c>
      <c r="B796" s="69">
        <f t="shared" si="52"/>
        <v>0</v>
      </c>
      <c r="C796" s="24"/>
      <c r="D796" s="24"/>
      <c r="E796" s="192"/>
      <c r="F796" s="219"/>
    </row>
    <row r="797" spans="1:6" ht="12.75">
      <c r="A797" s="208">
        <f t="shared" si="51"/>
        <v>0</v>
      </c>
      <c r="B797" s="69">
        <f t="shared" si="52"/>
        <v>0</v>
      </c>
      <c r="C797" s="24"/>
      <c r="D797" s="24"/>
      <c r="E797" s="192"/>
      <c r="F797" s="219"/>
    </row>
    <row r="798" spans="1:6" ht="12.75">
      <c r="A798" s="208">
        <f t="shared" si="51"/>
        <v>0</v>
      </c>
      <c r="B798" s="69">
        <f t="shared" si="52"/>
        <v>0</v>
      </c>
      <c r="C798" s="24"/>
      <c r="D798" s="24"/>
      <c r="E798" s="192"/>
      <c r="F798" s="219"/>
    </row>
    <row r="799" spans="1:6" ht="13.5" thickBot="1">
      <c r="A799" s="208">
        <f t="shared" si="51"/>
        <v>0</v>
      </c>
      <c r="B799" s="69">
        <f t="shared" si="52"/>
        <v>0</v>
      </c>
      <c r="C799" s="24"/>
      <c r="D799" s="24"/>
      <c r="E799" s="192"/>
      <c r="F799" s="220"/>
    </row>
    <row r="800" spans="1:6" ht="12.75">
      <c r="A800" s="208">
        <f t="shared" si="51"/>
        <v>0</v>
      </c>
      <c r="B800" s="69">
        <f t="shared" si="52"/>
        <v>0</v>
      </c>
      <c r="C800" s="24"/>
      <c r="D800" s="24"/>
      <c r="E800" s="192"/>
      <c r="F800" s="38"/>
    </row>
    <row r="801" spans="1:6" ht="12.75">
      <c r="A801" s="208">
        <f t="shared" si="51"/>
        <v>0</v>
      </c>
      <c r="B801" s="69">
        <f t="shared" si="52"/>
        <v>0</v>
      </c>
      <c r="C801" s="24"/>
      <c r="D801" s="24"/>
      <c r="E801" s="192"/>
      <c r="F801" s="38"/>
    </row>
    <row r="802" spans="1:6" ht="12.75">
      <c r="A802" s="208">
        <f t="shared" si="51"/>
        <v>0</v>
      </c>
      <c r="B802" s="69">
        <f t="shared" si="52"/>
        <v>0</v>
      </c>
      <c r="C802" s="24"/>
      <c r="D802" s="24"/>
      <c r="E802" s="192"/>
      <c r="F802" s="38"/>
    </row>
    <row r="803" spans="1:6" ht="12.75">
      <c r="A803" s="208">
        <f t="shared" si="51"/>
        <v>0</v>
      </c>
      <c r="B803" s="69">
        <f t="shared" si="52"/>
        <v>0</v>
      </c>
      <c r="C803" s="24"/>
      <c r="D803" s="24"/>
      <c r="E803" s="192"/>
      <c r="F803" s="38"/>
    </row>
    <row r="804" spans="1:6" ht="12.75">
      <c r="A804" s="208">
        <f t="shared" si="51"/>
        <v>0</v>
      </c>
      <c r="B804" s="69">
        <f t="shared" si="52"/>
        <v>0</v>
      </c>
      <c r="C804" s="24"/>
      <c r="D804" s="24"/>
      <c r="E804" s="192"/>
      <c r="F804" s="38"/>
    </row>
    <row r="805" spans="1:5" ht="12.75">
      <c r="A805" s="208">
        <f>A775</f>
        <v>0</v>
      </c>
      <c r="B805" s="69">
        <f>IF(D805="",0,1)</f>
        <v>0</v>
      </c>
      <c r="C805" s="24"/>
      <c r="D805" s="24"/>
      <c r="E805" s="192"/>
    </row>
    <row r="806" spans="1:6" ht="18">
      <c r="A806" s="208">
        <f>A776</f>
        <v>0</v>
      </c>
      <c r="B806" s="69">
        <f>IF(D806="",0,1)</f>
        <v>0</v>
      </c>
      <c r="C806" s="24"/>
      <c r="D806" s="24"/>
      <c r="E806" s="192"/>
      <c r="F806" s="202"/>
    </row>
    <row r="807" spans="1:6" ht="12.75">
      <c r="A807" s="208">
        <f>A777</f>
        <v>0</v>
      </c>
      <c r="B807" s="69">
        <f>IF(D807="",0,1)</f>
        <v>0</v>
      </c>
      <c r="C807" s="24"/>
      <c r="D807" s="24"/>
      <c r="E807" s="192"/>
      <c r="F807" s="203" t="s">
        <v>79</v>
      </c>
    </row>
    <row r="808" spans="1:6" ht="13.5" thickBot="1">
      <c r="A808" s="42" t="s">
        <v>17</v>
      </c>
      <c r="B808" s="70">
        <f>SUM(B784:B807)</f>
        <v>0</v>
      </c>
      <c r="C808" s="70">
        <f>COUNTIF(C784:C807,"*")</f>
        <v>0</v>
      </c>
      <c r="D808" s="36">
        <f>SUM(D784:D807)</f>
        <v>0</v>
      </c>
      <c r="E808" s="192"/>
      <c r="F808" s="204">
        <f>COUNTIF(D784:D807,"&gt;100")</f>
        <v>0</v>
      </c>
    </row>
    <row r="809" spans="1:6" ht="13.5" thickBot="1">
      <c r="A809" s="43" t="s">
        <v>21</v>
      </c>
      <c r="B809" s="64"/>
      <c r="C809" s="65"/>
      <c r="D809" s="136">
        <f>MAX(D784:D807)</f>
        <v>0</v>
      </c>
      <c r="E809" s="193">
        <f>""</f>
      </c>
      <c r="F809" s="177" t="s">
        <v>56</v>
      </c>
    </row>
    <row r="810" ht="13.5" thickBot="1"/>
    <row r="811" spans="1:6" ht="13.5" customHeight="1" thickBot="1">
      <c r="A811" s="40" t="s">
        <v>14</v>
      </c>
      <c r="B811" s="216" t="s">
        <v>59</v>
      </c>
      <c r="C811" s="217"/>
      <c r="D811" s="217"/>
      <c r="E811" s="217"/>
      <c r="F811" s="223" t="s">
        <v>82</v>
      </c>
    </row>
    <row r="812" spans="1:6" ht="13.5" thickBot="1">
      <c r="A812" s="41"/>
      <c r="B812" s="28"/>
      <c r="C812" s="26"/>
      <c r="D812" s="26"/>
      <c r="E812" s="26"/>
      <c r="F812" s="224"/>
    </row>
    <row r="813" spans="1:6" ht="13.5" thickBot="1">
      <c r="A813" s="20" t="s">
        <v>13</v>
      </c>
      <c r="B813" s="21" t="s">
        <v>18</v>
      </c>
      <c r="C813" s="21" t="s">
        <v>19</v>
      </c>
      <c r="D813" s="22" t="s">
        <v>3</v>
      </c>
      <c r="E813" s="192"/>
      <c r="F813" s="225"/>
    </row>
    <row r="814" spans="1:6" ht="12.75" customHeight="1">
      <c r="A814" s="208">
        <f aca="true" t="shared" si="53" ref="A814:A834">A784</f>
        <v>0</v>
      </c>
      <c r="B814" s="69">
        <f aca="true" t="shared" si="54" ref="B814:B834">IF(D814="",0,1)</f>
        <v>0</v>
      </c>
      <c r="C814" s="156"/>
      <c r="D814" s="156"/>
      <c r="E814" s="192"/>
      <c r="F814" s="221" t="s">
        <v>60</v>
      </c>
    </row>
    <row r="815" spans="1:6" ht="13.5" thickBot="1">
      <c r="A815" s="208">
        <f t="shared" si="53"/>
        <v>0</v>
      </c>
      <c r="B815" s="69">
        <f t="shared" si="54"/>
        <v>0</v>
      </c>
      <c r="C815" s="24"/>
      <c r="D815" s="24"/>
      <c r="E815" s="192"/>
      <c r="F815" s="222"/>
    </row>
    <row r="816" spans="1:6" ht="13.5" thickBot="1">
      <c r="A816" s="208">
        <f t="shared" si="53"/>
        <v>0</v>
      </c>
      <c r="B816" s="69">
        <f t="shared" si="54"/>
        <v>0</v>
      </c>
      <c r="C816" s="24"/>
      <c r="D816" s="24"/>
      <c r="E816" s="192"/>
      <c r="F816" s="38"/>
    </row>
    <row r="817" spans="1:6" ht="12.75" customHeight="1">
      <c r="A817" s="208">
        <f t="shared" si="53"/>
        <v>0</v>
      </c>
      <c r="B817" s="69">
        <f t="shared" si="54"/>
        <v>0</v>
      </c>
      <c r="C817" s="24"/>
      <c r="D817" s="24"/>
      <c r="E817" s="192"/>
      <c r="F817" s="218" t="s">
        <v>22</v>
      </c>
    </row>
    <row r="818" spans="1:6" ht="12.75">
      <c r="A818" s="208">
        <f t="shared" si="53"/>
        <v>0</v>
      </c>
      <c r="B818" s="69">
        <f t="shared" si="54"/>
        <v>0</v>
      </c>
      <c r="C818" s="24"/>
      <c r="D818" s="24"/>
      <c r="E818" s="192"/>
      <c r="F818" s="219"/>
    </row>
    <row r="819" spans="1:6" ht="12.75">
      <c r="A819" s="208">
        <f t="shared" si="53"/>
        <v>0</v>
      </c>
      <c r="B819" s="69">
        <f t="shared" si="54"/>
        <v>0</v>
      </c>
      <c r="C819" s="24"/>
      <c r="D819" s="24"/>
      <c r="E819" s="192"/>
      <c r="F819" s="219"/>
    </row>
    <row r="820" spans="1:6" ht="12.75">
      <c r="A820" s="208">
        <f t="shared" si="53"/>
        <v>0</v>
      </c>
      <c r="B820" s="69">
        <f t="shared" si="54"/>
        <v>0</v>
      </c>
      <c r="C820" s="24"/>
      <c r="D820" s="24"/>
      <c r="E820" s="192"/>
      <c r="F820" s="219"/>
    </row>
    <row r="821" spans="1:6" ht="12.75">
      <c r="A821" s="208">
        <f t="shared" si="53"/>
        <v>0</v>
      </c>
      <c r="B821" s="69">
        <f t="shared" si="54"/>
        <v>0</v>
      </c>
      <c r="C821" s="24"/>
      <c r="D821" s="24"/>
      <c r="E821" s="192"/>
      <c r="F821" s="219"/>
    </row>
    <row r="822" spans="1:6" ht="13.5" thickBot="1">
      <c r="A822" s="208">
        <f t="shared" si="53"/>
        <v>0</v>
      </c>
      <c r="B822" s="69">
        <f t="shared" si="54"/>
        <v>0</v>
      </c>
      <c r="C822" s="24"/>
      <c r="D822" s="24"/>
      <c r="E822" s="192"/>
      <c r="F822" s="220"/>
    </row>
    <row r="823" spans="1:6" ht="13.5" thickBot="1">
      <c r="A823" s="208">
        <f t="shared" si="53"/>
        <v>0</v>
      </c>
      <c r="B823" s="69">
        <f t="shared" si="54"/>
        <v>0</v>
      </c>
      <c r="C823" s="24"/>
      <c r="D823" s="24"/>
      <c r="E823" s="192"/>
      <c r="F823" s="26"/>
    </row>
    <row r="824" spans="1:6" ht="12.75" customHeight="1">
      <c r="A824" s="208">
        <f t="shared" si="53"/>
        <v>0</v>
      </c>
      <c r="B824" s="69">
        <f t="shared" si="54"/>
        <v>0</v>
      </c>
      <c r="C824" s="24"/>
      <c r="D824" s="24"/>
      <c r="E824" s="192"/>
      <c r="F824" s="218" t="s">
        <v>63</v>
      </c>
    </row>
    <row r="825" spans="1:6" ht="12.75">
      <c r="A825" s="208">
        <f t="shared" si="53"/>
        <v>0</v>
      </c>
      <c r="B825" s="69">
        <f t="shared" si="54"/>
        <v>0</v>
      </c>
      <c r="C825" s="24"/>
      <c r="D825" s="24"/>
      <c r="E825" s="192"/>
      <c r="F825" s="219"/>
    </row>
    <row r="826" spans="1:6" ht="12.75">
      <c r="A826" s="208">
        <f t="shared" si="53"/>
        <v>0</v>
      </c>
      <c r="B826" s="69">
        <f t="shared" si="54"/>
        <v>0</v>
      </c>
      <c r="C826" s="24"/>
      <c r="D826" s="24"/>
      <c r="E826" s="192"/>
      <c r="F826" s="219"/>
    </row>
    <row r="827" spans="1:6" ht="12.75">
      <c r="A827" s="208">
        <f t="shared" si="53"/>
        <v>0</v>
      </c>
      <c r="B827" s="69">
        <f t="shared" si="54"/>
        <v>0</v>
      </c>
      <c r="C827" s="24"/>
      <c r="D827" s="24"/>
      <c r="E827" s="192"/>
      <c r="F827" s="219"/>
    </row>
    <row r="828" spans="1:6" ht="12.75">
      <c r="A828" s="208">
        <f t="shared" si="53"/>
        <v>0</v>
      </c>
      <c r="B828" s="69">
        <f t="shared" si="54"/>
        <v>0</v>
      </c>
      <c r="C828" s="24"/>
      <c r="D828" s="24"/>
      <c r="E828" s="192"/>
      <c r="F828" s="219"/>
    </row>
    <row r="829" spans="1:6" ht="13.5" thickBot="1">
      <c r="A829" s="208">
        <f t="shared" si="53"/>
        <v>0</v>
      </c>
      <c r="B829" s="69">
        <f t="shared" si="54"/>
        <v>0</v>
      </c>
      <c r="C829" s="24"/>
      <c r="D829" s="24"/>
      <c r="E829" s="192"/>
      <c r="F829" s="220"/>
    </row>
    <row r="830" spans="1:6" ht="12.75">
      <c r="A830" s="208">
        <f t="shared" si="53"/>
        <v>0</v>
      </c>
      <c r="B830" s="69">
        <f t="shared" si="54"/>
        <v>0</v>
      </c>
      <c r="C830" s="24"/>
      <c r="D830" s="24"/>
      <c r="E830" s="192"/>
      <c r="F830" s="38"/>
    </row>
    <row r="831" spans="1:6" ht="12.75">
      <c r="A831" s="208">
        <f t="shared" si="53"/>
        <v>0</v>
      </c>
      <c r="B831" s="69">
        <f t="shared" si="54"/>
        <v>0</v>
      </c>
      <c r="C831" s="24"/>
      <c r="D831" s="24"/>
      <c r="E831" s="192"/>
      <c r="F831" s="38"/>
    </row>
    <row r="832" spans="1:6" ht="12.75">
      <c r="A832" s="208">
        <f t="shared" si="53"/>
        <v>0</v>
      </c>
      <c r="B832" s="69">
        <f t="shared" si="54"/>
        <v>0</v>
      </c>
      <c r="C832" s="24"/>
      <c r="D832" s="24"/>
      <c r="E832" s="192"/>
      <c r="F832" s="38"/>
    </row>
    <row r="833" spans="1:6" ht="12.75">
      <c r="A833" s="208">
        <f t="shared" si="53"/>
        <v>0</v>
      </c>
      <c r="B833" s="69">
        <f t="shared" si="54"/>
        <v>0</v>
      </c>
      <c r="C833" s="24"/>
      <c r="D833" s="24"/>
      <c r="E833" s="192"/>
      <c r="F833" s="38"/>
    </row>
    <row r="834" spans="1:6" ht="12.75">
      <c r="A834" s="208">
        <f t="shared" si="53"/>
        <v>0</v>
      </c>
      <c r="B834" s="69">
        <f t="shared" si="54"/>
        <v>0</v>
      </c>
      <c r="C834" s="24"/>
      <c r="D834" s="24"/>
      <c r="E834" s="192"/>
      <c r="F834" s="38"/>
    </row>
    <row r="835" spans="1:5" ht="12.75">
      <c r="A835" s="208">
        <f>A805</f>
        <v>0</v>
      </c>
      <c r="B835" s="69">
        <f>IF(D835="",0,1)</f>
        <v>0</v>
      </c>
      <c r="C835" s="24"/>
      <c r="D835" s="24"/>
      <c r="E835" s="192"/>
    </row>
    <row r="836" spans="1:6" ht="18">
      <c r="A836" s="208">
        <f>A806</f>
        <v>0</v>
      </c>
      <c r="B836" s="69">
        <f>IF(D836="",0,1)</f>
        <v>0</v>
      </c>
      <c r="C836" s="24"/>
      <c r="D836" s="24"/>
      <c r="E836" s="192"/>
      <c r="F836" s="202"/>
    </row>
    <row r="837" spans="1:6" ht="12.75">
      <c r="A837" s="208">
        <f>A807</f>
        <v>0</v>
      </c>
      <c r="B837" s="69">
        <f>IF(D837="",0,1)</f>
        <v>0</v>
      </c>
      <c r="C837" s="24"/>
      <c r="D837" s="24"/>
      <c r="E837" s="192"/>
      <c r="F837" s="203" t="s">
        <v>79</v>
      </c>
    </row>
    <row r="838" spans="1:6" ht="13.5" thickBot="1">
      <c r="A838" s="42" t="s">
        <v>17</v>
      </c>
      <c r="B838" s="70">
        <f>SUM(B814:B837)</f>
        <v>0</v>
      </c>
      <c r="C838" s="70">
        <f>COUNTIF(C814:C837,"*")</f>
        <v>0</v>
      </c>
      <c r="D838" s="36">
        <f>SUM(D814:D837)</f>
        <v>0</v>
      </c>
      <c r="E838" s="192"/>
      <c r="F838" s="204">
        <f>COUNTIF(D814:D837,"&gt;100")</f>
        <v>0</v>
      </c>
    </row>
    <row r="839" spans="1:6" ht="13.5" thickBot="1">
      <c r="A839" s="43" t="s">
        <v>21</v>
      </c>
      <c r="B839" s="64"/>
      <c r="C839" s="65"/>
      <c r="D839" s="136">
        <f>MAX(D814:D837)</f>
        <v>0</v>
      </c>
      <c r="E839" s="193">
        <f>""</f>
      </c>
      <c r="F839" s="177" t="s">
        <v>56</v>
      </c>
    </row>
    <row r="840" ht="13.5" thickBot="1"/>
    <row r="841" spans="1:6" ht="13.5" customHeight="1" thickBot="1">
      <c r="A841" s="40" t="s">
        <v>14</v>
      </c>
      <c r="B841" s="216" t="s">
        <v>59</v>
      </c>
      <c r="C841" s="217"/>
      <c r="D841" s="217"/>
      <c r="E841" s="217"/>
      <c r="F841" s="223" t="s">
        <v>82</v>
      </c>
    </row>
    <row r="842" spans="1:6" ht="13.5" thickBot="1">
      <c r="A842" s="41"/>
      <c r="B842" s="28"/>
      <c r="C842" s="26"/>
      <c r="D842" s="26"/>
      <c r="E842" s="26"/>
      <c r="F842" s="224"/>
    </row>
    <row r="843" spans="1:6" ht="13.5" thickBot="1">
      <c r="A843" s="20" t="s">
        <v>13</v>
      </c>
      <c r="B843" s="21" t="s">
        <v>18</v>
      </c>
      <c r="C843" s="21" t="s">
        <v>19</v>
      </c>
      <c r="D843" s="22" t="s">
        <v>3</v>
      </c>
      <c r="E843" s="192"/>
      <c r="F843" s="225"/>
    </row>
    <row r="844" spans="1:6" ht="12.75" customHeight="1">
      <c r="A844" s="208">
        <f aca="true" t="shared" si="55" ref="A844:A864">A814</f>
        <v>0</v>
      </c>
      <c r="B844" s="69">
        <f aca="true" t="shared" si="56" ref="B844:B864">IF(D844="",0,1)</f>
        <v>0</v>
      </c>
      <c r="C844" s="156"/>
      <c r="D844" s="156"/>
      <c r="E844" s="192"/>
      <c r="F844" s="221" t="s">
        <v>60</v>
      </c>
    </row>
    <row r="845" spans="1:6" ht="13.5" thickBot="1">
      <c r="A845" s="208">
        <f t="shared" si="55"/>
        <v>0</v>
      </c>
      <c r="B845" s="69">
        <f t="shared" si="56"/>
        <v>0</v>
      </c>
      <c r="C845" s="24"/>
      <c r="D845" s="24"/>
      <c r="E845" s="192"/>
      <c r="F845" s="222"/>
    </row>
    <row r="846" spans="1:6" ht="13.5" thickBot="1">
      <c r="A846" s="208">
        <f t="shared" si="55"/>
        <v>0</v>
      </c>
      <c r="B846" s="69">
        <f t="shared" si="56"/>
        <v>0</v>
      </c>
      <c r="C846" s="24"/>
      <c r="D846" s="24"/>
      <c r="E846" s="192"/>
      <c r="F846" s="38"/>
    </row>
    <row r="847" spans="1:6" ht="12.75" customHeight="1">
      <c r="A847" s="208">
        <f t="shared" si="55"/>
        <v>0</v>
      </c>
      <c r="B847" s="69">
        <f t="shared" si="56"/>
        <v>0</v>
      </c>
      <c r="C847" s="24"/>
      <c r="D847" s="24"/>
      <c r="E847" s="192"/>
      <c r="F847" s="218" t="s">
        <v>22</v>
      </c>
    </row>
    <row r="848" spans="1:6" ht="12.75">
      <c r="A848" s="208">
        <f t="shared" si="55"/>
        <v>0</v>
      </c>
      <c r="B848" s="69">
        <f t="shared" si="56"/>
        <v>0</v>
      </c>
      <c r="C848" s="24"/>
      <c r="D848" s="24"/>
      <c r="E848" s="192"/>
      <c r="F848" s="219"/>
    </row>
    <row r="849" spans="1:6" ht="12.75">
      <c r="A849" s="208">
        <f t="shared" si="55"/>
        <v>0</v>
      </c>
      <c r="B849" s="69">
        <f t="shared" si="56"/>
        <v>0</v>
      </c>
      <c r="C849" s="24"/>
      <c r="D849" s="24"/>
      <c r="E849" s="192"/>
      <c r="F849" s="219"/>
    </row>
    <row r="850" spans="1:6" ht="12.75">
      <c r="A850" s="208">
        <f t="shared" si="55"/>
        <v>0</v>
      </c>
      <c r="B850" s="69">
        <f t="shared" si="56"/>
        <v>0</v>
      </c>
      <c r="C850" s="24"/>
      <c r="D850" s="24"/>
      <c r="E850" s="192"/>
      <c r="F850" s="219"/>
    </row>
    <row r="851" spans="1:6" ht="12.75">
      <c r="A851" s="208">
        <f t="shared" si="55"/>
        <v>0</v>
      </c>
      <c r="B851" s="69">
        <f t="shared" si="56"/>
        <v>0</v>
      </c>
      <c r="C851" s="24"/>
      <c r="D851" s="24"/>
      <c r="E851" s="192"/>
      <c r="F851" s="219"/>
    </row>
    <row r="852" spans="1:6" ht="13.5" thickBot="1">
      <c r="A852" s="208">
        <f t="shared" si="55"/>
        <v>0</v>
      </c>
      <c r="B852" s="69">
        <f t="shared" si="56"/>
        <v>0</v>
      </c>
      <c r="C852" s="24"/>
      <c r="D852" s="24"/>
      <c r="E852" s="192"/>
      <c r="F852" s="220"/>
    </row>
    <row r="853" spans="1:6" ht="13.5" thickBot="1">
      <c r="A853" s="208">
        <f t="shared" si="55"/>
        <v>0</v>
      </c>
      <c r="B853" s="69">
        <f t="shared" si="56"/>
        <v>0</v>
      </c>
      <c r="C853" s="24"/>
      <c r="D853" s="24"/>
      <c r="E853" s="192"/>
      <c r="F853" s="26"/>
    </row>
    <row r="854" spans="1:6" ht="12.75" customHeight="1">
      <c r="A854" s="208">
        <f t="shared" si="55"/>
        <v>0</v>
      </c>
      <c r="B854" s="69">
        <f t="shared" si="56"/>
        <v>0</v>
      </c>
      <c r="C854" s="24"/>
      <c r="D854" s="24"/>
      <c r="E854" s="192"/>
      <c r="F854" s="218" t="s">
        <v>63</v>
      </c>
    </row>
    <row r="855" spans="1:6" ht="12.75">
      <c r="A855" s="208">
        <f t="shared" si="55"/>
        <v>0</v>
      </c>
      <c r="B855" s="69">
        <f t="shared" si="56"/>
        <v>0</v>
      </c>
      <c r="C855" s="24"/>
      <c r="D855" s="24"/>
      <c r="E855" s="192"/>
      <c r="F855" s="219"/>
    </row>
    <row r="856" spans="1:6" ht="12.75">
      <c r="A856" s="208">
        <f t="shared" si="55"/>
        <v>0</v>
      </c>
      <c r="B856" s="69">
        <f t="shared" si="56"/>
        <v>0</v>
      </c>
      <c r="C856" s="24"/>
      <c r="D856" s="24"/>
      <c r="E856" s="192"/>
      <c r="F856" s="219"/>
    </row>
    <row r="857" spans="1:6" ht="12.75">
      <c r="A857" s="208">
        <f t="shared" si="55"/>
        <v>0</v>
      </c>
      <c r="B857" s="69">
        <f t="shared" si="56"/>
        <v>0</v>
      </c>
      <c r="C857" s="24"/>
      <c r="D857" s="24"/>
      <c r="E857" s="192"/>
      <c r="F857" s="219"/>
    </row>
    <row r="858" spans="1:6" ht="12.75">
      <c r="A858" s="208">
        <f t="shared" si="55"/>
        <v>0</v>
      </c>
      <c r="B858" s="69">
        <f t="shared" si="56"/>
        <v>0</v>
      </c>
      <c r="C858" s="24"/>
      <c r="D858" s="24"/>
      <c r="E858" s="192"/>
      <c r="F858" s="219"/>
    </row>
    <row r="859" spans="1:6" ht="13.5" thickBot="1">
      <c r="A859" s="208">
        <f t="shared" si="55"/>
        <v>0</v>
      </c>
      <c r="B859" s="69">
        <f t="shared" si="56"/>
        <v>0</v>
      </c>
      <c r="C859" s="24"/>
      <c r="D859" s="24"/>
      <c r="E859" s="192"/>
      <c r="F859" s="220"/>
    </row>
    <row r="860" spans="1:6" ht="12.75">
      <c r="A860" s="208">
        <f t="shared" si="55"/>
        <v>0</v>
      </c>
      <c r="B860" s="69">
        <f t="shared" si="56"/>
        <v>0</v>
      </c>
      <c r="C860" s="24"/>
      <c r="D860" s="24"/>
      <c r="E860" s="192"/>
      <c r="F860" s="38"/>
    </row>
    <row r="861" spans="1:6" ht="12.75">
      <c r="A861" s="208">
        <f t="shared" si="55"/>
        <v>0</v>
      </c>
      <c r="B861" s="69">
        <f t="shared" si="56"/>
        <v>0</v>
      </c>
      <c r="C861" s="24"/>
      <c r="D861" s="24"/>
      <c r="E861" s="192"/>
      <c r="F861" s="38"/>
    </row>
    <row r="862" spans="1:6" ht="12.75">
      <c r="A862" s="208">
        <f t="shared" si="55"/>
        <v>0</v>
      </c>
      <c r="B862" s="69">
        <f t="shared" si="56"/>
        <v>0</v>
      </c>
      <c r="C862" s="24"/>
      <c r="D862" s="24"/>
      <c r="E862" s="192"/>
      <c r="F862" s="38"/>
    </row>
    <row r="863" spans="1:6" ht="12.75">
      <c r="A863" s="208">
        <f t="shared" si="55"/>
        <v>0</v>
      </c>
      <c r="B863" s="69">
        <f t="shared" si="56"/>
        <v>0</v>
      </c>
      <c r="C863" s="24"/>
      <c r="D863" s="24"/>
      <c r="E863" s="192"/>
      <c r="F863" s="38"/>
    </row>
    <row r="864" spans="1:6" ht="12.75">
      <c r="A864" s="208">
        <f t="shared" si="55"/>
        <v>0</v>
      </c>
      <c r="B864" s="69">
        <f t="shared" si="56"/>
        <v>0</v>
      </c>
      <c r="C864" s="24"/>
      <c r="D864" s="24"/>
      <c r="E864" s="192"/>
      <c r="F864" s="38"/>
    </row>
    <row r="865" spans="1:5" ht="12.75">
      <c r="A865" s="208">
        <f>A835</f>
        <v>0</v>
      </c>
      <c r="B865" s="69">
        <f>IF(D865="",0,1)</f>
        <v>0</v>
      </c>
      <c r="C865" s="24"/>
      <c r="D865" s="24"/>
      <c r="E865" s="192"/>
    </row>
    <row r="866" spans="1:6" ht="18">
      <c r="A866" s="208">
        <f>A836</f>
        <v>0</v>
      </c>
      <c r="B866" s="69">
        <f>IF(D866="",0,1)</f>
        <v>0</v>
      </c>
      <c r="C866" s="24"/>
      <c r="D866" s="24"/>
      <c r="E866" s="192"/>
      <c r="F866" s="202"/>
    </row>
    <row r="867" spans="1:6" ht="12.75">
      <c r="A867" s="208">
        <f>A837</f>
        <v>0</v>
      </c>
      <c r="B867" s="69">
        <f>IF(D867="",0,1)</f>
        <v>0</v>
      </c>
      <c r="C867" s="24"/>
      <c r="D867" s="24"/>
      <c r="E867" s="192"/>
      <c r="F867" s="203" t="s">
        <v>79</v>
      </c>
    </row>
    <row r="868" spans="1:6" ht="13.5" thickBot="1">
      <c r="A868" s="42" t="s">
        <v>17</v>
      </c>
      <c r="B868" s="70">
        <f>SUM(B844:B867)</f>
        <v>0</v>
      </c>
      <c r="C868" s="70">
        <f>COUNTIF(C844:C867,"*")</f>
        <v>0</v>
      </c>
      <c r="D868" s="36">
        <f>SUM(D844:D867)</f>
        <v>0</v>
      </c>
      <c r="E868" s="192"/>
      <c r="F868" s="204">
        <f>COUNTIF(D844:D867,"&gt;100")</f>
        <v>0</v>
      </c>
    </row>
    <row r="869" spans="1:6" ht="13.5" thickBot="1">
      <c r="A869" s="43" t="s">
        <v>21</v>
      </c>
      <c r="B869" s="64"/>
      <c r="C869" s="65"/>
      <c r="D869" s="136">
        <f>MAX(D844:D867)</f>
        <v>0</v>
      </c>
      <c r="E869" s="193">
        <f>""</f>
      </c>
      <c r="F869" s="177" t="s">
        <v>56</v>
      </c>
    </row>
    <row r="870" ht="13.5" thickBot="1"/>
    <row r="871" spans="1:6" ht="13.5" customHeight="1" thickBot="1">
      <c r="A871" s="40" t="s">
        <v>14</v>
      </c>
      <c r="B871" s="216" t="s">
        <v>59</v>
      </c>
      <c r="C871" s="217"/>
      <c r="D871" s="217"/>
      <c r="E871" s="217"/>
      <c r="F871" s="223" t="s">
        <v>82</v>
      </c>
    </row>
    <row r="872" spans="1:6" ht="13.5" thickBot="1">
      <c r="A872" s="41"/>
      <c r="B872" s="28"/>
      <c r="C872" s="26"/>
      <c r="D872" s="26"/>
      <c r="E872" s="26"/>
      <c r="F872" s="224"/>
    </row>
    <row r="873" spans="1:6" ht="13.5" thickBot="1">
      <c r="A873" s="20" t="s">
        <v>13</v>
      </c>
      <c r="B873" s="21" t="s">
        <v>18</v>
      </c>
      <c r="C873" s="21" t="s">
        <v>19</v>
      </c>
      <c r="D873" s="22" t="s">
        <v>3</v>
      </c>
      <c r="E873" s="192"/>
      <c r="F873" s="225"/>
    </row>
    <row r="874" spans="1:6" ht="12.75" customHeight="1">
      <c r="A874" s="208">
        <f aca="true" t="shared" si="57" ref="A874:A894">A844</f>
        <v>0</v>
      </c>
      <c r="B874" s="69">
        <f aca="true" t="shared" si="58" ref="B874:B894">IF(D874="",0,1)</f>
        <v>0</v>
      </c>
      <c r="C874" s="156"/>
      <c r="D874" s="156"/>
      <c r="E874" s="192"/>
      <c r="F874" s="221" t="s">
        <v>60</v>
      </c>
    </row>
    <row r="875" spans="1:6" ht="13.5" thickBot="1">
      <c r="A875" s="208">
        <f t="shared" si="57"/>
        <v>0</v>
      </c>
      <c r="B875" s="69">
        <f t="shared" si="58"/>
        <v>0</v>
      </c>
      <c r="C875" s="24"/>
      <c r="D875" s="24"/>
      <c r="E875" s="192"/>
      <c r="F875" s="222"/>
    </row>
    <row r="876" spans="1:6" ht="13.5" thickBot="1">
      <c r="A876" s="208">
        <f t="shared" si="57"/>
        <v>0</v>
      </c>
      <c r="B876" s="69">
        <f t="shared" si="58"/>
        <v>0</v>
      </c>
      <c r="C876" s="24"/>
      <c r="D876" s="24"/>
      <c r="E876" s="192"/>
      <c r="F876" s="38"/>
    </row>
    <row r="877" spans="1:6" ht="12.75" customHeight="1">
      <c r="A877" s="208">
        <f t="shared" si="57"/>
        <v>0</v>
      </c>
      <c r="B877" s="69">
        <f t="shared" si="58"/>
        <v>0</v>
      </c>
      <c r="C877" s="24"/>
      <c r="D877" s="24"/>
      <c r="E877" s="192"/>
      <c r="F877" s="218" t="s">
        <v>22</v>
      </c>
    </row>
    <row r="878" spans="1:6" ht="12.75">
      <c r="A878" s="208">
        <f t="shared" si="57"/>
        <v>0</v>
      </c>
      <c r="B878" s="69">
        <f t="shared" si="58"/>
        <v>0</v>
      </c>
      <c r="C878" s="24"/>
      <c r="D878" s="24"/>
      <c r="E878" s="192"/>
      <c r="F878" s="219"/>
    </row>
    <row r="879" spans="1:6" ht="12.75">
      <c r="A879" s="208">
        <f t="shared" si="57"/>
        <v>0</v>
      </c>
      <c r="B879" s="69">
        <f t="shared" si="58"/>
        <v>0</v>
      </c>
      <c r="C879" s="24"/>
      <c r="D879" s="24"/>
      <c r="E879" s="192"/>
      <c r="F879" s="219"/>
    </row>
    <row r="880" spans="1:6" ht="12.75">
      <c r="A880" s="208">
        <f t="shared" si="57"/>
        <v>0</v>
      </c>
      <c r="B880" s="69">
        <f t="shared" si="58"/>
        <v>0</v>
      </c>
      <c r="C880" s="24"/>
      <c r="D880" s="24"/>
      <c r="E880" s="192"/>
      <c r="F880" s="219"/>
    </row>
    <row r="881" spans="1:6" ht="12.75">
      <c r="A881" s="208">
        <f t="shared" si="57"/>
        <v>0</v>
      </c>
      <c r="B881" s="69">
        <f t="shared" si="58"/>
        <v>0</v>
      </c>
      <c r="C881" s="24"/>
      <c r="D881" s="24"/>
      <c r="E881" s="192"/>
      <c r="F881" s="219"/>
    </row>
    <row r="882" spans="1:6" ht="13.5" thickBot="1">
      <c r="A882" s="208">
        <f t="shared" si="57"/>
        <v>0</v>
      </c>
      <c r="B882" s="69">
        <f t="shared" si="58"/>
        <v>0</v>
      </c>
      <c r="C882" s="24"/>
      <c r="D882" s="24"/>
      <c r="E882" s="192"/>
      <c r="F882" s="220"/>
    </row>
    <row r="883" spans="1:6" ht="13.5" thickBot="1">
      <c r="A883" s="208">
        <f t="shared" si="57"/>
        <v>0</v>
      </c>
      <c r="B883" s="69">
        <f t="shared" si="58"/>
        <v>0</v>
      </c>
      <c r="C883" s="24"/>
      <c r="D883" s="24"/>
      <c r="E883" s="192"/>
      <c r="F883" s="26"/>
    </row>
    <row r="884" spans="1:6" ht="12.75" customHeight="1">
      <c r="A884" s="208">
        <f t="shared" si="57"/>
        <v>0</v>
      </c>
      <c r="B884" s="69">
        <f t="shared" si="58"/>
        <v>0</v>
      </c>
      <c r="C884" s="24"/>
      <c r="D884" s="24"/>
      <c r="E884" s="192"/>
      <c r="F884" s="218" t="s">
        <v>63</v>
      </c>
    </row>
    <row r="885" spans="1:6" ht="12.75">
      <c r="A885" s="208">
        <f t="shared" si="57"/>
        <v>0</v>
      </c>
      <c r="B885" s="69">
        <f t="shared" si="58"/>
        <v>0</v>
      </c>
      <c r="C885" s="24"/>
      <c r="D885" s="24"/>
      <c r="E885" s="192"/>
      <c r="F885" s="219"/>
    </row>
    <row r="886" spans="1:6" ht="12.75">
      <c r="A886" s="208">
        <f t="shared" si="57"/>
        <v>0</v>
      </c>
      <c r="B886" s="69">
        <f t="shared" si="58"/>
        <v>0</v>
      </c>
      <c r="C886" s="24"/>
      <c r="D886" s="24"/>
      <c r="E886" s="192"/>
      <c r="F886" s="219"/>
    </row>
    <row r="887" spans="1:6" ht="12.75">
      <c r="A887" s="208">
        <f t="shared" si="57"/>
        <v>0</v>
      </c>
      <c r="B887" s="69">
        <f t="shared" si="58"/>
        <v>0</v>
      </c>
      <c r="C887" s="24"/>
      <c r="D887" s="24"/>
      <c r="E887" s="192"/>
      <c r="F887" s="219"/>
    </row>
    <row r="888" spans="1:6" ht="12.75">
      <c r="A888" s="208">
        <f t="shared" si="57"/>
        <v>0</v>
      </c>
      <c r="B888" s="69">
        <f t="shared" si="58"/>
        <v>0</v>
      </c>
      <c r="C888" s="24"/>
      <c r="D888" s="24"/>
      <c r="E888" s="192"/>
      <c r="F888" s="219"/>
    </row>
    <row r="889" spans="1:6" ht="13.5" thickBot="1">
      <c r="A889" s="208">
        <f t="shared" si="57"/>
        <v>0</v>
      </c>
      <c r="B889" s="69">
        <f t="shared" si="58"/>
        <v>0</v>
      </c>
      <c r="C889" s="24"/>
      <c r="D889" s="24"/>
      <c r="E889" s="192"/>
      <c r="F889" s="220"/>
    </row>
    <row r="890" spans="1:6" ht="12.75">
      <c r="A890" s="208">
        <f t="shared" si="57"/>
        <v>0</v>
      </c>
      <c r="B890" s="69">
        <f t="shared" si="58"/>
        <v>0</v>
      </c>
      <c r="C890" s="24"/>
      <c r="D890" s="24"/>
      <c r="E890" s="192"/>
      <c r="F890" s="38"/>
    </row>
    <row r="891" spans="1:6" ht="12.75">
      <c r="A891" s="208">
        <f t="shared" si="57"/>
        <v>0</v>
      </c>
      <c r="B891" s="69">
        <f t="shared" si="58"/>
        <v>0</v>
      </c>
      <c r="C891" s="24"/>
      <c r="D891" s="24"/>
      <c r="E891" s="192"/>
      <c r="F891" s="38"/>
    </row>
    <row r="892" spans="1:6" ht="12.75">
      <c r="A892" s="208">
        <f t="shared" si="57"/>
        <v>0</v>
      </c>
      <c r="B892" s="69">
        <f t="shared" si="58"/>
        <v>0</v>
      </c>
      <c r="C892" s="24"/>
      <c r="D892" s="24"/>
      <c r="E892" s="192"/>
      <c r="F892" s="38"/>
    </row>
    <row r="893" spans="1:6" ht="12.75">
      <c r="A893" s="208">
        <f t="shared" si="57"/>
        <v>0</v>
      </c>
      <c r="B893" s="69">
        <f t="shared" si="58"/>
        <v>0</v>
      </c>
      <c r="C893" s="24"/>
      <c r="D893" s="24"/>
      <c r="E893" s="192"/>
      <c r="F893" s="38"/>
    </row>
    <row r="894" spans="1:6" ht="12.75">
      <c r="A894" s="208">
        <f t="shared" si="57"/>
        <v>0</v>
      </c>
      <c r="B894" s="69">
        <f t="shared" si="58"/>
        <v>0</v>
      </c>
      <c r="C894" s="24"/>
      <c r="D894" s="24"/>
      <c r="E894" s="192"/>
      <c r="F894" s="38"/>
    </row>
    <row r="895" spans="1:5" ht="12.75">
      <c r="A895" s="208">
        <f>A865</f>
        <v>0</v>
      </c>
      <c r="B895" s="69">
        <f>IF(D895="",0,1)</f>
        <v>0</v>
      </c>
      <c r="C895" s="24"/>
      <c r="D895" s="24"/>
      <c r="E895" s="192"/>
    </row>
    <row r="896" spans="1:6" ht="18">
      <c r="A896" s="208">
        <f>A866</f>
        <v>0</v>
      </c>
      <c r="B896" s="69">
        <f>IF(D896="",0,1)</f>
        <v>0</v>
      </c>
      <c r="C896" s="24"/>
      <c r="D896" s="24"/>
      <c r="E896" s="192"/>
      <c r="F896" s="202"/>
    </row>
    <row r="897" spans="1:6" ht="12.75">
      <c r="A897" s="208">
        <f>A867</f>
        <v>0</v>
      </c>
      <c r="B897" s="69">
        <f>IF(D897="",0,1)</f>
        <v>0</v>
      </c>
      <c r="C897" s="24"/>
      <c r="D897" s="24"/>
      <c r="E897" s="192"/>
      <c r="F897" s="203" t="s">
        <v>79</v>
      </c>
    </row>
    <row r="898" spans="1:6" ht="13.5" thickBot="1">
      <c r="A898" s="42" t="s">
        <v>17</v>
      </c>
      <c r="B898" s="70">
        <f>SUM(B874:B897)</f>
        <v>0</v>
      </c>
      <c r="C898" s="70">
        <f>COUNTIF(C874:C897,"*")</f>
        <v>0</v>
      </c>
      <c r="D898" s="36">
        <f>SUM(D874:D897)</f>
        <v>0</v>
      </c>
      <c r="E898" s="192"/>
      <c r="F898" s="204">
        <f>COUNTIF(D874:D897,"&gt;100")</f>
        <v>0</v>
      </c>
    </row>
    <row r="899" spans="1:6" ht="13.5" thickBot="1">
      <c r="A899" s="43" t="s">
        <v>21</v>
      </c>
      <c r="B899" s="64"/>
      <c r="C899" s="65"/>
      <c r="D899" s="136">
        <f>MAX(D874:D897)</f>
        <v>0</v>
      </c>
      <c r="E899" s="193">
        <f>""</f>
      </c>
      <c r="F899" s="177" t="s">
        <v>56</v>
      </c>
    </row>
    <row r="900" ht="13.5" thickBot="1"/>
    <row r="901" spans="1:6" ht="13.5" customHeight="1" thickBot="1">
      <c r="A901" s="40" t="s">
        <v>14</v>
      </c>
      <c r="B901" s="216" t="s">
        <v>59</v>
      </c>
      <c r="C901" s="217"/>
      <c r="D901" s="217"/>
      <c r="E901" s="217"/>
      <c r="F901" s="223" t="s">
        <v>82</v>
      </c>
    </row>
    <row r="902" spans="1:6" ht="13.5" thickBot="1">
      <c r="A902" s="41"/>
      <c r="B902" s="28"/>
      <c r="C902" s="26"/>
      <c r="D902" s="26"/>
      <c r="E902" s="26"/>
      <c r="F902" s="224"/>
    </row>
    <row r="903" spans="1:6" ht="13.5" thickBot="1">
      <c r="A903" s="20" t="s">
        <v>13</v>
      </c>
      <c r="B903" s="21" t="s">
        <v>18</v>
      </c>
      <c r="C903" s="21" t="s">
        <v>19</v>
      </c>
      <c r="D903" s="22" t="s">
        <v>3</v>
      </c>
      <c r="E903" s="192"/>
      <c r="F903" s="225"/>
    </row>
    <row r="904" spans="1:6" ht="12.75" customHeight="1">
      <c r="A904" s="208">
        <f aca="true" t="shared" si="59" ref="A904:A924">A874</f>
        <v>0</v>
      </c>
      <c r="B904" s="69">
        <f aca="true" t="shared" si="60" ref="B904:B924">IF(D904="",0,1)</f>
        <v>0</v>
      </c>
      <c r="C904" s="156"/>
      <c r="D904" s="156"/>
      <c r="E904" s="192"/>
      <c r="F904" s="221" t="s">
        <v>60</v>
      </c>
    </row>
    <row r="905" spans="1:6" ht="13.5" thickBot="1">
      <c r="A905" s="208">
        <f t="shared" si="59"/>
        <v>0</v>
      </c>
      <c r="B905" s="69">
        <f t="shared" si="60"/>
        <v>0</v>
      </c>
      <c r="C905" s="24"/>
      <c r="D905" s="24"/>
      <c r="E905" s="192"/>
      <c r="F905" s="222"/>
    </row>
    <row r="906" spans="1:6" ht="13.5" thickBot="1">
      <c r="A906" s="208">
        <f t="shared" si="59"/>
        <v>0</v>
      </c>
      <c r="B906" s="69">
        <f t="shared" si="60"/>
        <v>0</v>
      </c>
      <c r="C906" s="24"/>
      <c r="D906" s="24"/>
      <c r="E906" s="192"/>
      <c r="F906" s="38"/>
    </row>
    <row r="907" spans="1:6" ht="12.75" customHeight="1">
      <c r="A907" s="208">
        <f t="shared" si="59"/>
        <v>0</v>
      </c>
      <c r="B907" s="69">
        <f t="shared" si="60"/>
        <v>0</v>
      </c>
      <c r="C907" s="24"/>
      <c r="D907" s="24"/>
      <c r="E907" s="192"/>
      <c r="F907" s="218" t="s">
        <v>22</v>
      </c>
    </row>
    <row r="908" spans="1:6" ht="12.75">
      <c r="A908" s="208">
        <f t="shared" si="59"/>
        <v>0</v>
      </c>
      <c r="B908" s="69">
        <f t="shared" si="60"/>
        <v>0</v>
      </c>
      <c r="C908" s="24"/>
      <c r="D908" s="24"/>
      <c r="E908" s="192"/>
      <c r="F908" s="219"/>
    </row>
    <row r="909" spans="1:6" ht="12.75">
      <c r="A909" s="208">
        <f t="shared" si="59"/>
        <v>0</v>
      </c>
      <c r="B909" s="69">
        <f t="shared" si="60"/>
        <v>0</v>
      </c>
      <c r="C909" s="24"/>
      <c r="D909" s="24"/>
      <c r="E909" s="192"/>
      <c r="F909" s="219"/>
    </row>
    <row r="910" spans="1:6" ht="12.75">
      <c r="A910" s="208">
        <f t="shared" si="59"/>
        <v>0</v>
      </c>
      <c r="B910" s="69">
        <f t="shared" si="60"/>
        <v>0</v>
      </c>
      <c r="C910" s="24"/>
      <c r="D910" s="24"/>
      <c r="E910" s="192"/>
      <c r="F910" s="219"/>
    </row>
    <row r="911" spans="1:6" ht="12.75">
      <c r="A911" s="208">
        <f t="shared" si="59"/>
        <v>0</v>
      </c>
      <c r="B911" s="69">
        <f t="shared" si="60"/>
        <v>0</v>
      </c>
      <c r="C911" s="24"/>
      <c r="D911" s="24"/>
      <c r="E911" s="192"/>
      <c r="F911" s="219"/>
    </row>
    <row r="912" spans="1:6" ht="13.5" thickBot="1">
      <c r="A912" s="208">
        <f t="shared" si="59"/>
        <v>0</v>
      </c>
      <c r="B912" s="69">
        <f t="shared" si="60"/>
        <v>0</v>
      </c>
      <c r="C912" s="24"/>
      <c r="D912" s="24"/>
      <c r="E912" s="192"/>
      <c r="F912" s="220"/>
    </row>
    <row r="913" spans="1:6" ht="13.5" thickBot="1">
      <c r="A913" s="208">
        <f t="shared" si="59"/>
        <v>0</v>
      </c>
      <c r="B913" s="69">
        <f t="shared" si="60"/>
        <v>0</v>
      </c>
      <c r="C913" s="24"/>
      <c r="D913" s="24"/>
      <c r="E913" s="192"/>
      <c r="F913" s="26"/>
    </row>
    <row r="914" spans="1:6" ht="12.75" customHeight="1">
      <c r="A914" s="208">
        <f t="shared" si="59"/>
        <v>0</v>
      </c>
      <c r="B914" s="69">
        <f t="shared" si="60"/>
        <v>0</v>
      </c>
      <c r="C914" s="24"/>
      <c r="D914" s="24"/>
      <c r="E914" s="192"/>
      <c r="F914" s="218" t="s">
        <v>63</v>
      </c>
    </row>
    <row r="915" spans="1:6" ht="12.75">
      <c r="A915" s="208">
        <f t="shared" si="59"/>
        <v>0</v>
      </c>
      <c r="B915" s="69">
        <f t="shared" si="60"/>
        <v>0</v>
      </c>
      <c r="C915" s="24"/>
      <c r="D915" s="24"/>
      <c r="E915" s="192"/>
      <c r="F915" s="219"/>
    </row>
    <row r="916" spans="1:6" ht="12.75">
      <c r="A916" s="208">
        <f t="shared" si="59"/>
        <v>0</v>
      </c>
      <c r="B916" s="69">
        <f t="shared" si="60"/>
        <v>0</v>
      </c>
      <c r="C916" s="24"/>
      <c r="D916" s="24"/>
      <c r="E916" s="192"/>
      <c r="F916" s="219"/>
    </row>
    <row r="917" spans="1:6" ht="12.75">
      <c r="A917" s="208">
        <f t="shared" si="59"/>
        <v>0</v>
      </c>
      <c r="B917" s="69">
        <f t="shared" si="60"/>
        <v>0</v>
      </c>
      <c r="C917" s="24"/>
      <c r="D917" s="24"/>
      <c r="E917" s="192"/>
      <c r="F917" s="219"/>
    </row>
    <row r="918" spans="1:6" ht="12.75">
      <c r="A918" s="208">
        <f t="shared" si="59"/>
        <v>0</v>
      </c>
      <c r="B918" s="69">
        <f t="shared" si="60"/>
        <v>0</v>
      </c>
      <c r="C918" s="24"/>
      <c r="D918" s="24"/>
      <c r="E918" s="192"/>
      <c r="F918" s="219"/>
    </row>
    <row r="919" spans="1:6" ht="13.5" thickBot="1">
      <c r="A919" s="208">
        <f t="shared" si="59"/>
        <v>0</v>
      </c>
      <c r="B919" s="69">
        <f t="shared" si="60"/>
        <v>0</v>
      </c>
      <c r="C919" s="24"/>
      <c r="D919" s="24"/>
      <c r="E919" s="192"/>
      <c r="F919" s="220"/>
    </row>
    <row r="920" spans="1:6" ht="12.75">
      <c r="A920" s="208">
        <f t="shared" si="59"/>
        <v>0</v>
      </c>
      <c r="B920" s="69">
        <f t="shared" si="60"/>
        <v>0</v>
      </c>
      <c r="C920" s="24"/>
      <c r="D920" s="24"/>
      <c r="E920" s="192"/>
      <c r="F920" s="38"/>
    </row>
    <row r="921" spans="1:6" ht="12.75">
      <c r="A921" s="208">
        <f t="shared" si="59"/>
        <v>0</v>
      </c>
      <c r="B921" s="69">
        <f t="shared" si="60"/>
        <v>0</v>
      </c>
      <c r="C921" s="24"/>
      <c r="D921" s="24"/>
      <c r="E921" s="192"/>
      <c r="F921" s="38"/>
    </row>
    <row r="922" spans="1:6" ht="12.75">
      <c r="A922" s="208">
        <f t="shared" si="59"/>
        <v>0</v>
      </c>
      <c r="B922" s="69">
        <f t="shared" si="60"/>
        <v>0</v>
      </c>
      <c r="C922" s="24"/>
      <c r="D922" s="24"/>
      <c r="E922" s="192"/>
      <c r="F922" s="38"/>
    </row>
    <row r="923" spans="1:6" ht="12.75">
      <c r="A923" s="208">
        <f t="shared" si="59"/>
        <v>0</v>
      </c>
      <c r="B923" s="69">
        <f t="shared" si="60"/>
        <v>0</v>
      </c>
      <c r="C923" s="24"/>
      <c r="D923" s="24"/>
      <c r="E923" s="192"/>
      <c r="F923" s="38"/>
    </row>
    <row r="924" spans="1:6" ht="12.75">
      <c r="A924" s="208">
        <f t="shared" si="59"/>
        <v>0</v>
      </c>
      <c r="B924" s="69">
        <f t="shared" si="60"/>
        <v>0</v>
      </c>
      <c r="C924" s="24"/>
      <c r="D924" s="24"/>
      <c r="E924" s="192"/>
      <c r="F924" s="38"/>
    </row>
    <row r="925" spans="1:5" ht="12.75">
      <c r="A925" s="208">
        <f>A895</f>
        <v>0</v>
      </c>
      <c r="B925" s="69">
        <f>IF(D925="",0,1)</f>
        <v>0</v>
      </c>
      <c r="C925" s="24"/>
      <c r="D925" s="24"/>
      <c r="E925" s="192"/>
    </row>
    <row r="926" spans="1:6" ht="18">
      <c r="A926" s="208">
        <f>A896</f>
        <v>0</v>
      </c>
      <c r="B926" s="69">
        <f>IF(D926="",0,1)</f>
        <v>0</v>
      </c>
      <c r="C926" s="24"/>
      <c r="D926" s="24"/>
      <c r="E926" s="192"/>
      <c r="F926" s="202"/>
    </row>
    <row r="927" spans="1:6" ht="12.75">
      <c r="A927" s="208">
        <f>A897</f>
        <v>0</v>
      </c>
      <c r="B927" s="69">
        <f>IF(D927="",0,1)</f>
        <v>0</v>
      </c>
      <c r="C927" s="24"/>
      <c r="D927" s="24"/>
      <c r="E927" s="192"/>
      <c r="F927" s="203" t="s">
        <v>79</v>
      </c>
    </row>
    <row r="928" spans="1:6" ht="13.5" thickBot="1">
      <c r="A928" s="42" t="s">
        <v>17</v>
      </c>
      <c r="B928" s="70">
        <f>SUM(B904:B927)</f>
        <v>0</v>
      </c>
      <c r="C928" s="70">
        <f>COUNTIF(C904:C927,"*")</f>
        <v>0</v>
      </c>
      <c r="D928" s="36">
        <f>SUM(D904:D927)</f>
        <v>0</v>
      </c>
      <c r="E928" s="192"/>
      <c r="F928" s="204">
        <f>COUNTIF(D904:D927,"&gt;100")</f>
        <v>0</v>
      </c>
    </row>
    <row r="929" spans="1:6" ht="13.5" thickBot="1">
      <c r="A929" s="43" t="s">
        <v>21</v>
      </c>
      <c r="B929" s="64"/>
      <c r="C929" s="65"/>
      <c r="D929" s="136">
        <f>MAX(D904:D927)</f>
        <v>0</v>
      </c>
      <c r="E929" s="193">
        <f>""</f>
      </c>
      <c r="F929" s="177" t="s">
        <v>56</v>
      </c>
    </row>
    <row r="930" ht="13.5" thickBot="1"/>
    <row r="931" spans="1:6" ht="13.5" customHeight="1" thickBot="1">
      <c r="A931" s="40" t="s">
        <v>14</v>
      </c>
      <c r="B931" s="216" t="s">
        <v>59</v>
      </c>
      <c r="C931" s="217"/>
      <c r="D931" s="217"/>
      <c r="E931" s="217"/>
      <c r="F931" s="223" t="s">
        <v>82</v>
      </c>
    </row>
    <row r="932" spans="1:6" ht="13.5" thickBot="1">
      <c r="A932" s="41"/>
      <c r="B932" s="28"/>
      <c r="C932" s="26"/>
      <c r="D932" s="26"/>
      <c r="E932" s="26"/>
      <c r="F932" s="224"/>
    </row>
    <row r="933" spans="1:6" ht="13.5" thickBot="1">
      <c r="A933" s="20" t="s">
        <v>13</v>
      </c>
      <c r="B933" s="21" t="s">
        <v>18</v>
      </c>
      <c r="C933" s="21" t="s">
        <v>19</v>
      </c>
      <c r="D933" s="22" t="s">
        <v>3</v>
      </c>
      <c r="E933" s="192"/>
      <c r="F933" s="225"/>
    </row>
    <row r="934" spans="1:6" ht="12.75" customHeight="1">
      <c r="A934" s="208">
        <f aca="true" t="shared" si="61" ref="A934:A954">A904</f>
        <v>0</v>
      </c>
      <c r="B934" s="69">
        <f aca="true" t="shared" si="62" ref="B934:B954">IF(D934="",0,1)</f>
        <v>0</v>
      </c>
      <c r="C934" s="156"/>
      <c r="D934" s="156"/>
      <c r="E934" s="192"/>
      <c r="F934" s="221" t="s">
        <v>60</v>
      </c>
    </row>
    <row r="935" spans="1:6" ht="13.5" thickBot="1">
      <c r="A935" s="208">
        <f t="shared" si="61"/>
        <v>0</v>
      </c>
      <c r="B935" s="69">
        <f t="shared" si="62"/>
        <v>0</v>
      </c>
      <c r="C935" s="24"/>
      <c r="D935" s="24"/>
      <c r="E935" s="192"/>
      <c r="F935" s="222"/>
    </row>
    <row r="936" spans="1:6" ht="13.5" thickBot="1">
      <c r="A936" s="208">
        <f t="shared" si="61"/>
        <v>0</v>
      </c>
      <c r="B936" s="69">
        <f t="shared" si="62"/>
        <v>0</v>
      </c>
      <c r="C936" s="24"/>
      <c r="D936" s="24"/>
      <c r="E936" s="192"/>
      <c r="F936" s="38"/>
    </row>
    <row r="937" spans="1:6" ht="12.75" customHeight="1">
      <c r="A937" s="208">
        <f t="shared" si="61"/>
        <v>0</v>
      </c>
      <c r="B937" s="69">
        <f t="shared" si="62"/>
        <v>0</v>
      </c>
      <c r="C937" s="24"/>
      <c r="D937" s="24"/>
      <c r="E937" s="192"/>
      <c r="F937" s="218" t="s">
        <v>22</v>
      </c>
    </row>
    <row r="938" spans="1:6" ht="12.75">
      <c r="A938" s="208">
        <f t="shared" si="61"/>
        <v>0</v>
      </c>
      <c r="B938" s="69">
        <f t="shared" si="62"/>
        <v>0</v>
      </c>
      <c r="C938" s="24"/>
      <c r="D938" s="24"/>
      <c r="E938" s="192"/>
      <c r="F938" s="219"/>
    </row>
    <row r="939" spans="1:6" ht="12.75">
      <c r="A939" s="208">
        <f t="shared" si="61"/>
        <v>0</v>
      </c>
      <c r="B939" s="69">
        <f t="shared" si="62"/>
        <v>0</v>
      </c>
      <c r="C939" s="24"/>
      <c r="D939" s="24"/>
      <c r="E939" s="192"/>
      <c r="F939" s="219"/>
    </row>
    <row r="940" spans="1:6" ht="12.75">
      <c r="A940" s="208">
        <f t="shared" si="61"/>
        <v>0</v>
      </c>
      <c r="B940" s="69">
        <f t="shared" si="62"/>
        <v>0</v>
      </c>
      <c r="C940" s="24"/>
      <c r="D940" s="24"/>
      <c r="E940" s="192"/>
      <c r="F940" s="219"/>
    </row>
    <row r="941" spans="1:6" ht="12.75">
      <c r="A941" s="208">
        <f t="shared" si="61"/>
        <v>0</v>
      </c>
      <c r="B941" s="69">
        <f t="shared" si="62"/>
        <v>0</v>
      </c>
      <c r="C941" s="24"/>
      <c r="D941" s="24"/>
      <c r="E941" s="192"/>
      <c r="F941" s="219"/>
    </row>
    <row r="942" spans="1:6" ht="13.5" thickBot="1">
      <c r="A942" s="208">
        <f t="shared" si="61"/>
        <v>0</v>
      </c>
      <c r="B942" s="69">
        <f t="shared" si="62"/>
        <v>0</v>
      </c>
      <c r="C942" s="24"/>
      <c r="D942" s="24"/>
      <c r="E942" s="192"/>
      <c r="F942" s="220"/>
    </row>
    <row r="943" spans="1:6" ht="13.5" thickBot="1">
      <c r="A943" s="208">
        <f t="shared" si="61"/>
        <v>0</v>
      </c>
      <c r="B943" s="69">
        <f t="shared" si="62"/>
        <v>0</v>
      </c>
      <c r="C943" s="24"/>
      <c r="D943" s="24"/>
      <c r="E943" s="192"/>
      <c r="F943" s="26"/>
    </row>
    <row r="944" spans="1:6" ht="12.75" customHeight="1">
      <c r="A944" s="208">
        <f t="shared" si="61"/>
        <v>0</v>
      </c>
      <c r="B944" s="69">
        <f t="shared" si="62"/>
        <v>0</v>
      </c>
      <c r="C944" s="24"/>
      <c r="D944" s="24"/>
      <c r="E944" s="192"/>
      <c r="F944" s="218" t="s">
        <v>63</v>
      </c>
    </row>
    <row r="945" spans="1:6" ht="12.75">
      <c r="A945" s="208">
        <f t="shared" si="61"/>
        <v>0</v>
      </c>
      <c r="B945" s="69">
        <f t="shared" si="62"/>
        <v>0</v>
      </c>
      <c r="C945" s="24"/>
      <c r="D945" s="24"/>
      <c r="E945" s="192"/>
      <c r="F945" s="219"/>
    </row>
    <row r="946" spans="1:6" ht="12.75">
      <c r="A946" s="208">
        <f t="shared" si="61"/>
        <v>0</v>
      </c>
      <c r="B946" s="69">
        <f t="shared" si="62"/>
        <v>0</v>
      </c>
      <c r="C946" s="24"/>
      <c r="D946" s="24"/>
      <c r="E946" s="192"/>
      <c r="F946" s="219"/>
    </row>
    <row r="947" spans="1:6" ht="12.75">
      <c r="A947" s="208">
        <f t="shared" si="61"/>
        <v>0</v>
      </c>
      <c r="B947" s="69">
        <f t="shared" si="62"/>
        <v>0</v>
      </c>
      <c r="C947" s="24"/>
      <c r="D947" s="24"/>
      <c r="E947" s="192"/>
      <c r="F947" s="219"/>
    </row>
    <row r="948" spans="1:6" ht="12.75">
      <c r="A948" s="208">
        <f t="shared" si="61"/>
        <v>0</v>
      </c>
      <c r="B948" s="69">
        <f t="shared" si="62"/>
        <v>0</v>
      </c>
      <c r="C948" s="24"/>
      <c r="D948" s="24"/>
      <c r="E948" s="192"/>
      <c r="F948" s="219"/>
    </row>
    <row r="949" spans="1:6" ht="13.5" thickBot="1">
      <c r="A949" s="208">
        <f t="shared" si="61"/>
        <v>0</v>
      </c>
      <c r="B949" s="69">
        <f t="shared" si="62"/>
        <v>0</v>
      </c>
      <c r="C949" s="24"/>
      <c r="D949" s="24"/>
      <c r="E949" s="192"/>
      <c r="F949" s="220"/>
    </row>
    <row r="950" spans="1:6" ht="12.75">
      <c r="A950" s="208">
        <f t="shared" si="61"/>
        <v>0</v>
      </c>
      <c r="B950" s="69">
        <f t="shared" si="62"/>
        <v>0</v>
      </c>
      <c r="C950" s="24"/>
      <c r="D950" s="24"/>
      <c r="E950" s="192"/>
      <c r="F950" s="38"/>
    </row>
    <row r="951" spans="1:6" ht="12.75">
      <c r="A951" s="208">
        <f t="shared" si="61"/>
        <v>0</v>
      </c>
      <c r="B951" s="69">
        <f t="shared" si="62"/>
        <v>0</v>
      </c>
      <c r="C951" s="24"/>
      <c r="D951" s="24"/>
      <c r="E951" s="192"/>
      <c r="F951" s="38"/>
    </row>
    <row r="952" spans="1:6" ht="12.75">
      <c r="A952" s="208">
        <f t="shared" si="61"/>
        <v>0</v>
      </c>
      <c r="B952" s="69">
        <f t="shared" si="62"/>
        <v>0</v>
      </c>
      <c r="C952" s="24"/>
      <c r="D952" s="24"/>
      <c r="E952" s="192"/>
      <c r="F952" s="38"/>
    </row>
    <row r="953" spans="1:6" ht="12.75">
      <c r="A953" s="208">
        <f t="shared" si="61"/>
        <v>0</v>
      </c>
      <c r="B953" s="69">
        <f t="shared" si="62"/>
        <v>0</v>
      </c>
      <c r="C953" s="24"/>
      <c r="D953" s="24"/>
      <c r="E953" s="192"/>
      <c r="F953" s="38"/>
    </row>
    <row r="954" spans="1:6" ht="12.75">
      <c r="A954" s="208">
        <f t="shared" si="61"/>
        <v>0</v>
      </c>
      <c r="B954" s="69">
        <f t="shared" si="62"/>
        <v>0</v>
      </c>
      <c r="C954" s="24"/>
      <c r="D954" s="24"/>
      <c r="E954" s="192"/>
      <c r="F954" s="38"/>
    </row>
    <row r="955" spans="1:5" ht="12.75">
      <c r="A955" s="208">
        <f>A925</f>
        <v>0</v>
      </c>
      <c r="B955" s="69">
        <f>IF(D955="",0,1)</f>
        <v>0</v>
      </c>
      <c r="C955" s="24"/>
      <c r="D955" s="24"/>
      <c r="E955" s="192"/>
    </row>
    <row r="956" spans="1:6" ht="18">
      <c r="A956" s="208">
        <f>A926</f>
        <v>0</v>
      </c>
      <c r="B956" s="69">
        <f>IF(D956="",0,1)</f>
        <v>0</v>
      </c>
      <c r="C956" s="24"/>
      <c r="D956" s="24"/>
      <c r="E956" s="192"/>
      <c r="F956" s="202"/>
    </row>
    <row r="957" spans="1:6" ht="12.75">
      <c r="A957" s="208">
        <f>A927</f>
        <v>0</v>
      </c>
      <c r="B957" s="69">
        <f>IF(D957="",0,1)</f>
        <v>0</v>
      </c>
      <c r="C957" s="24"/>
      <c r="D957" s="24"/>
      <c r="E957" s="192"/>
      <c r="F957" s="203" t="s">
        <v>79</v>
      </c>
    </row>
    <row r="958" spans="1:6" ht="13.5" thickBot="1">
      <c r="A958" s="42" t="s">
        <v>17</v>
      </c>
      <c r="B958" s="70">
        <f>SUM(B934:B957)</f>
        <v>0</v>
      </c>
      <c r="C958" s="70">
        <f>COUNTIF(C934:C957,"*")</f>
        <v>0</v>
      </c>
      <c r="D958" s="36">
        <f>SUM(D934:D957)</f>
        <v>0</v>
      </c>
      <c r="E958" s="192"/>
      <c r="F958" s="204">
        <f>COUNTIF(D934:D957,"&gt;100")</f>
        <v>0</v>
      </c>
    </row>
    <row r="959" spans="1:6" ht="13.5" thickBot="1">
      <c r="A959" s="43" t="s">
        <v>21</v>
      </c>
      <c r="B959" s="64"/>
      <c r="C959" s="65"/>
      <c r="D959" s="136">
        <f>MAX(D934:D957)</f>
        <v>0</v>
      </c>
      <c r="E959" s="193">
        <f>""</f>
      </c>
      <c r="F959" s="177" t="s">
        <v>56</v>
      </c>
    </row>
    <row r="960" ht="13.5" thickBot="1"/>
    <row r="961" spans="1:6" ht="13.5" customHeight="1" thickBot="1">
      <c r="A961" s="40" t="s">
        <v>14</v>
      </c>
      <c r="B961" s="216" t="s">
        <v>59</v>
      </c>
      <c r="C961" s="217"/>
      <c r="D961" s="217"/>
      <c r="E961" s="217"/>
      <c r="F961" s="223" t="s">
        <v>71</v>
      </c>
    </row>
    <row r="962" spans="1:6" ht="13.5" thickBot="1">
      <c r="A962" s="41"/>
      <c r="B962" s="28"/>
      <c r="C962" s="26"/>
      <c r="D962" s="26"/>
      <c r="E962" s="26"/>
      <c r="F962" s="224"/>
    </row>
    <row r="963" spans="1:6" ht="13.5" thickBot="1">
      <c r="A963" s="20" t="s">
        <v>13</v>
      </c>
      <c r="B963" s="21" t="s">
        <v>18</v>
      </c>
      <c r="C963" s="21" t="s">
        <v>19</v>
      </c>
      <c r="D963" s="22" t="s">
        <v>3</v>
      </c>
      <c r="E963" s="192"/>
      <c r="F963" s="225"/>
    </row>
    <row r="964" spans="1:6" ht="12.75" customHeight="1">
      <c r="A964" s="208">
        <f aca="true" t="shared" si="63" ref="A964:A984">A934</f>
        <v>0</v>
      </c>
      <c r="B964" s="69">
        <f aca="true" t="shared" si="64" ref="B964:B984">IF(D964="",0,1)</f>
        <v>0</v>
      </c>
      <c r="C964" s="156"/>
      <c r="D964" s="156"/>
      <c r="E964" s="192"/>
      <c r="F964" s="221" t="s">
        <v>60</v>
      </c>
    </row>
    <row r="965" spans="1:6" ht="13.5" thickBot="1">
      <c r="A965" s="208">
        <f t="shared" si="63"/>
        <v>0</v>
      </c>
      <c r="B965" s="69">
        <f t="shared" si="64"/>
        <v>0</v>
      </c>
      <c r="C965" s="24"/>
      <c r="D965" s="24"/>
      <c r="E965" s="192"/>
      <c r="F965" s="222"/>
    </row>
    <row r="966" spans="1:6" ht="13.5" thickBot="1">
      <c r="A966" s="208">
        <f t="shared" si="63"/>
        <v>0</v>
      </c>
      <c r="B966" s="69">
        <f t="shared" si="64"/>
        <v>0</v>
      </c>
      <c r="C966" s="24"/>
      <c r="D966" s="24"/>
      <c r="E966" s="192"/>
      <c r="F966" s="38"/>
    </row>
    <row r="967" spans="1:6" ht="12.75" customHeight="1">
      <c r="A967" s="208">
        <f t="shared" si="63"/>
        <v>0</v>
      </c>
      <c r="B967" s="69">
        <f t="shared" si="64"/>
        <v>0</v>
      </c>
      <c r="C967" s="24"/>
      <c r="D967" s="24"/>
      <c r="E967" s="192"/>
      <c r="F967" s="218" t="s">
        <v>22</v>
      </c>
    </row>
    <row r="968" spans="1:6" ht="12.75">
      <c r="A968" s="208">
        <f t="shared" si="63"/>
        <v>0</v>
      </c>
      <c r="B968" s="69">
        <f t="shared" si="64"/>
        <v>0</v>
      </c>
      <c r="C968" s="24"/>
      <c r="D968" s="24"/>
      <c r="E968" s="192"/>
      <c r="F968" s="219"/>
    </row>
    <row r="969" spans="1:6" ht="12.75">
      <c r="A969" s="208">
        <f t="shared" si="63"/>
        <v>0</v>
      </c>
      <c r="B969" s="69">
        <f t="shared" si="64"/>
        <v>0</v>
      </c>
      <c r="C969" s="24"/>
      <c r="D969" s="24"/>
      <c r="E969" s="192"/>
      <c r="F969" s="219"/>
    </row>
    <row r="970" spans="1:6" ht="12.75">
      <c r="A970" s="208">
        <f t="shared" si="63"/>
        <v>0</v>
      </c>
      <c r="B970" s="69">
        <f t="shared" si="64"/>
        <v>0</v>
      </c>
      <c r="C970" s="24"/>
      <c r="D970" s="24"/>
      <c r="E970" s="192"/>
      <c r="F970" s="219"/>
    </row>
    <row r="971" spans="1:6" ht="12.75">
      <c r="A971" s="208">
        <f t="shared" si="63"/>
        <v>0</v>
      </c>
      <c r="B971" s="69">
        <f t="shared" si="64"/>
        <v>0</v>
      </c>
      <c r="C971" s="24"/>
      <c r="D971" s="24"/>
      <c r="E971" s="192"/>
      <c r="F971" s="219"/>
    </row>
    <row r="972" spans="1:6" ht="13.5" thickBot="1">
      <c r="A972" s="208">
        <f t="shared" si="63"/>
        <v>0</v>
      </c>
      <c r="B972" s="69">
        <f t="shared" si="64"/>
        <v>0</v>
      </c>
      <c r="C972" s="24"/>
      <c r="D972" s="24"/>
      <c r="E972" s="192"/>
      <c r="F972" s="220"/>
    </row>
    <row r="973" spans="1:6" ht="13.5" thickBot="1">
      <c r="A973" s="208">
        <f t="shared" si="63"/>
        <v>0</v>
      </c>
      <c r="B973" s="69">
        <f t="shared" si="64"/>
        <v>0</v>
      </c>
      <c r="C973" s="24"/>
      <c r="D973" s="24"/>
      <c r="E973" s="192"/>
      <c r="F973" s="26"/>
    </row>
    <row r="974" spans="1:6" ht="12.75" customHeight="1">
      <c r="A974" s="208">
        <f t="shared" si="63"/>
        <v>0</v>
      </c>
      <c r="B974" s="69">
        <f t="shared" si="64"/>
        <v>0</v>
      </c>
      <c r="C974" s="24"/>
      <c r="D974" s="24"/>
      <c r="E974" s="192"/>
      <c r="F974" s="218" t="s">
        <v>63</v>
      </c>
    </row>
    <row r="975" spans="1:6" ht="12.75">
      <c r="A975" s="208">
        <f t="shared" si="63"/>
        <v>0</v>
      </c>
      <c r="B975" s="69">
        <f t="shared" si="64"/>
        <v>0</v>
      </c>
      <c r="C975" s="24"/>
      <c r="D975" s="24"/>
      <c r="E975" s="192"/>
      <c r="F975" s="219"/>
    </row>
    <row r="976" spans="1:6" ht="12.75">
      <c r="A976" s="208">
        <f t="shared" si="63"/>
        <v>0</v>
      </c>
      <c r="B976" s="69">
        <f t="shared" si="64"/>
        <v>0</v>
      </c>
      <c r="C976" s="24"/>
      <c r="D976" s="24"/>
      <c r="E976" s="192"/>
      <c r="F976" s="219"/>
    </row>
    <row r="977" spans="1:6" ht="12.75">
      <c r="A977" s="208">
        <f t="shared" si="63"/>
        <v>0</v>
      </c>
      <c r="B977" s="69">
        <f t="shared" si="64"/>
        <v>0</v>
      </c>
      <c r="C977" s="24"/>
      <c r="D977" s="24"/>
      <c r="E977" s="192"/>
      <c r="F977" s="219"/>
    </row>
    <row r="978" spans="1:6" ht="12.75">
      <c r="A978" s="208">
        <f t="shared" si="63"/>
        <v>0</v>
      </c>
      <c r="B978" s="69">
        <f t="shared" si="64"/>
        <v>0</v>
      </c>
      <c r="C978" s="24"/>
      <c r="D978" s="24"/>
      <c r="E978" s="192"/>
      <c r="F978" s="219"/>
    </row>
    <row r="979" spans="1:6" ht="13.5" thickBot="1">
      <c r="A979" s="208">
        <f t="shared" si="63"/>
        <v>0</v>
      </c>
      <c r="B979" s="69">
        <f t="shared" si="64"/>
        <v>0</v>
      </c>
      <c r="C979" s="24"/>
      <c r="D979" s="24"/>
      <c r="E979" s="192"/>
      <c r="F979" s="220"/>
    </row>
    <row r="980" spans="1:6" ht="12.75">
      <c r="A980" s="208">
        <f t="shared" si="63"/>
        <v>0</v>
      </c>
      <c r="B980" s="69">
        <f t="shared" si="64"/>
        <v>0</v>
      </c>
      <c r="C980" s="24"/>
      <c r="D980" s="24"/>
      <c r="E980" s="192"/>
      <c r="F980" s="38"/>
    </row>
    <row r="981" spans="1:6" ht="12.75">
      <c r="A981" s="208">
        <f t="shared" si="63"/>
        <v>0</v>
      </c>
      <c r="B981" s="69">
        <f t="shared" si="64"/>
        <v>0</v>
      </c>
      <c r="C981" s="24"/>
      <c r="D981" s="24"/>
      <c r="E981" s="192"/>
      <c r="F981" s="38"/>
    </row>
    <row r="982" spans="1:6" ht="12.75">
      <c r="A982" s="208">
        <f t="shared" si="63"/>
        <v>0</v>
      </c>
      <c r="B982" s="69">
        <f t="shared" si="64"/>
        <v>0</v>
      </c>
      <c r="C982" s="24"/>
      <c r="D982" s="24"/>
      <c r="E982" s="192"/>
      <c r="F982" s="38"/>
    </row>
    <row r="983" spans="1:6" ht="12.75">
      <c r="A983" s="208">
        <f t="shared" si="63"/>
        <v>0</v>
      </c>
      <c r="B983" s="69">
        <f t="shared" si="64"/>
        <v>0</v>
      </c>
      <c r="C983" s="24"/>
      <c r="D983" s="24"/>
      <c r="E983" s="192"/>
      <c r="F983" s="38"/>
    </row>
    <row r="984" spans="1:6" ht="12.75">
      <c r="A984" s="208">
        <f t="shared" si="63"/>
        <v>0</v>
      </c>
      <c r="B984" s="69">
        <f t="shared" si="64"/>
        <v>0</v>
      </c>
      <c r="C984" s="24"/>
      <c r="D984" s="24"/>
      <c r="E984" s="192"/>
      <c r="F984" s="38"/>
    </row>
    <row r="985" spans="1:5" ht="12.75">
      <c r="A985" s="208">
        <f>A955</f>
        <v>0</v>
      </c>
      <c r="B985" s="69">
        <f>IF(D985="",0,1)</f>
        <v>0</v>
      </c>
      <c r="C985" s="24"/>
      <c r="D985" s="24"/>
      <c r="E985" s="192"/>
    </row>
    <row r="986" spans="1:6" ht="18">
      <c r="A986" s="208">
        <f>A956</f>
        <v>0</v>
      </c>
      <c r="B986" s="69">
        <f>IF(D986="",0,1)</f>
        <v>0</v>
      </c>
      <c r="C986" s="24"/>
      <c r="D986" s="24"/>
      <c r="E986" s="192"/>
      <c r="F986" s="202"/>
    </row>
    <row r="987" spans="1:6" ht="12.75">
      <c r="A987" s="208">
        <f>A957</f>
        <v>0</v>
      </c>
      <c r="B987" s="69">
        <f>IF(D987="",0,1)</f>
        <v>0</v>
      </c>
      <c r="C987" s="24"/>
      <c r="D987" s="24"/>
      <c r="E987" s="192"/>
      <c r="F987" s="203" t="s">
        <v>79</v>
      </c>
    </row>
    <row r="988" spans="1:6" ht="13.5" thickBot="1">
      <c r="A988" s="42" t="s">
        <v>17</v>
      </c>
      <c r="B988" s="70">
        <f>SUM(B964:B987)</f>
        <v>0</v>
      </c>
      <c r="C988" s="70">
        <f>COUNTIF(C964:C987,"*")</f>
        <v>0</v>
      </c>
      <c r="D988" s="36">
        <f>SUM(D964:D987)</f>
        <v>0</v>
      </c>
      <c r="E988" s="192"/>
      <c r="F988" s="204">
        <f>COUNTIF(D964:D987,"&gt;100")</f>
        <v>0</v>
      </c>
    </row>
    <row r="989" spans="1:6" ht="13.5" thickBot="1">
      <c r="A989" s="43" t="s">
        <v>21</v>
      </c>
      <c r="B989" s="64"/>
      <c r="C989" s="65"/>
      <c r="D989" s="136">
        <f>MAX(D964:D987)</f>
        <v>0</v>
      </c>
      <c r="E989" s="193">
        <f>""</f>
      </c>
      <c r="F989" s="177" t="s">
        <v>56</v>
      </c>
    </row>
  </sheetData>
  <sheetProtection sheet="1" selectLockedCells="1"/>
  <mergeCells count="165">
    <mergeCell ref="F974:F979"/>
    <mergeCell ref="F937:F942"/>
    <mergeCell ref="F944:F949"/>
    <mergeCell ref="B961:E961"/>
    <mergeCell ref="F961:F963"/>
    <mergeCell ref="F964:F965"/>
    <mergeCell ref="F967:F972"/>
    <mergeCell ref="F904:F905"/>
    <mergeCell ref="F907:F912"/>
    <mergeCell ref="F914:F919"/>
    <mergeCell ref="B931:E931"/>
    <mergeCell ref="F931:F933"/>
    <mergeCell ref="F934:F935"/>
    <mergeCell ref="B871:E871"/>
    <mergeCell ref="F871:F873"/>
    <mergeCell ref="F874:F875"/>
    <mergeCell ref="F877:F882"/>
    <mergeCell ref="F884:F889"/>
    <mergeCell ref="B901:E901"/>
    <mergeCell ref="F901:F903"/>
    <mergeCell ref="F824:F829"/>
    <mergeCell ref="B841:E841"/>
    <mergeCell ref="F841:F843"/>
    <mergeCell ref="F844:F845"/>
    <mergeCell ref="F847:F852"/>
    <mergeCell ref="F854:F859"/>
    <mergeCell ref="F787:F792"/>
    <mergeCell ref="F794:F799"/>
    <mergeCell ref="B811:E811"/>
    <mergeCell ref="F811:F813"/>
    <mergeCell ref="F814:F815"/>
    <mergeCell ref="F817:F822"/>
    <mergeCell ref="F754:F755"/>
    <mergeCell ref="F757:F762"/>
    <mergeCell ref="F764:F769"/>
    <mergeCell ref="B781:E781"/>
    <mergeCell ref="F781:F783"/>
    <mergeCell ref="F784:F785"/>
    <mergeCell ref="B721:E721"/>
    <mergeCell ref="F721:F723"/>
    <mergeCell ref="F724:F725"/>
    <mergeCell ref="F727:F732"/>
    <mergeCell ref="F734:F739"/>
    <mergeCell ref="B751:E751"/>
    <mergeCell ref="F751:F753"/>
    <mergeCell ref="B481:E481"/>
    <mergeCell ref="F481:F483"/>
    <mergeCell ref="F484:F485"/>
    <mergeCell ref="F487:F492"/>
    <mergeCell ref="F494:F499"/>
    <mergeCell ref="F434:F439"/>
    <mergeCell ref="B451:E451"/>
    <mergeCell ref="F451:F453"/>
    <mergeCell ref="F454:F455"/>
    <mergeCell ref="F457:F462"/>
    <mergeCell ref="F464:F469"/>
    <mergeCell ref="F397:F402"/>
    <mergeCell ref="F404:F409"/>
    <mergeCell ref="B421:E421"/>
    <mergeCell ref="F421:F423"/>
    <mergeCell ref="F424:F425"/>
    <mergeCell ref="F427:F432"/>
    <mergeCell ref="F364:F365"/>
    <mergeCell ref="F367:F372"/>
    <mergeCell ref="F374:F379"/>
    <mergeCell ref="B391:E391"/>
    <mergeCell ref="F391:F393"/>
    <mergeCell ref="F394:F395"/>
    <mergeCell ref="B331:E331"/>
    <mergeCell ref="F331:F333"/>
    <mergeCell ref="F334:F335"/>
    <mergeCell ref="F337:F342"/>
    <mergeCell ref="B361:E361"/>
    <mergeCell ref="F361:F363"/>
    <mergeCell ref="F277:F282"/>
    <mergeCell ref="F284:F289"/>
    <mergeCell ref="B301:E301"/>
    <mergeCell ref="F301:F303"/>
    <mergeCell ref="F307:F312"/>
    <mergeCell ref="F314:F319"/>
    <mergeCell ref="B241:E241"/>
    <mergeCell ref="F241:F243"/>
    <mergeCell ref="F244:F245"/>
    <mergeCell ref="B271:E271"/>
    <mergeCell ref="F271:F273"/>
    <mergeCell ref="F274:F275"/>
    <mergeCell ref="B181:E181"/>
    <mergeCell ref="F181:F183"/>
    <mergeCell ref="F184:F185"/>
    <mergeCell ref="F214:F215"/>
    <mergeCell ref="F217:F222"/>
    <mergeCell ref="F224:F229"/>
    <mergeCell ref="F121:F123"/>
    <mergeCell ref="F124:F125"/>
    <mergeCell ref="F127:F132"/>
    <mergeCell ref="F154:F155"/>
    <mergeCell ref="F157:F162"/>
    <mergeCell ref="F164:F169"/>
    <mergeCell ref="F541:F543"/>
    <mergeCell ref="B31:E31"/>
    <mergeCell ref="F31:F33"/>
    <mergeCell ref="F34:F35"/>
    <mergeCell ref="F37:F42"/>
    <mergeCell ref="F44:F49"/>
    <mergeCell ref="B61:E61"/>
    <mergeCell ref="F61:F63"/>
    <mergeCell ref="F97:F102"/>
    <mergeCell ref="F104:F109"/>
    <mergeCell ref="F554:F559"/>
    <mergeCell ref="B571:E571"/>
    <mergeCell ref="F571:F573"/>
    <mergeCell ref="F574:F575"/>
    <mergeCell ref="B511:E511"/>
    <mergeCell ref="F511:F513"/>
    <mergeCell ref="F514:F515"/>
    <mergeCell ref="F517:F522"/>
    <mergeCell ref="F524:F529"/>
    <mergeCell ref="B541:E541"/>
    <mergeCell ref="B631:E631"/>
    <mergeCell ref="F631:F633"/>
    <mergeCell ref="F634:F635"/>
    <mergeCell ref="F637:F642"/>
    <mergeCell ref="F644:F649"/>
    <mergeCell ref="F577:F582"/>
    <mergeCell ref="F584:F589"/>
    <mergeCell ref="B601:E601"/>
    <mergeCell ref="F601:F603"/>
    <mergeCell ref="F604:F605"/>
    <mergeCell ref="B661:E661"/>
    <mergeCell ref="F661:F663"/>
    <mergeCell ref="F664:F665"/>
    <mergeCell ref="F667:F672"/>
    <mergeCell ref="F674:F679"/>
    <mergeCell ref="B691:E691"/>
    <mergeCell ref="F691:F693"/>
    <mergeCell ref="F694:F695"/>
    <mergeCell ref="F697:F702"/>
    <mergeCell ref="F704:F709"/>
    <mergeCell ref="F304:F305"/>
    <mergeCell ref="F247:F252"/>
    <mergeCell ref="F254:F259"/>
    <mergeCell ref="F614:F619"/>
    <mergeCell ref="F607:F612"/>
    <mergeCell ref="F544:F545"/>
    <mergeCell ref="F547:F552"/>
    <mergeCell ref="F64:F65"/>
    <mergeCell ref="F67:F72"/>
    <mergeCell ref="F187:F192"/>
    <mergeCell ref="F194:F199"/>
    <mergeCell ref="B211:E211"/>
    <mergeCell ref="F211:F213"/>
    <mergeCell ref="F134:F139"/>
    <mergeCell ref="B151:E151"/>
    <mergeCell ref="F151:F153"/>
    <mergeCell ref="B121:E121"/>
    <mergeCell ref="B1:E1"/>
    <mergeCell ref="F14:F19"/>
    <mergeCell ref="F4:F5"/>
    <mergeCell ref="F7:F12"/>
    <mergeCell ref="F1:F3"/>
    <mergeCell ref="F344:F349"/>
    <mergeCell ref="F74:F79"/>
    <mergeCell ref="B91:E91"/>
    <mergeCell ref="F91:F93"/>
    <mergeCell ref="F94:F95"/>
  </mergeCells>
  <printOptions/>
  <pageMargins left="0.75" right="0.75" top="1" bottom="1" header="0.5" footer="0.5"/>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Z479"/>
  <sheetViews>
    <sheetView showZeros="0" zoomScalePageLayoutView="0" workbookViewId="0" topLeftCell="A1">
      <selection activeCell="B1" sqref="B1:F1"/>
    </sheetView>
  </sheetViews>
  <sheetFormatPr defaultColWidth="9.140625" defaultRowHeight="12.75"/>
  <cols>
    <col min="1" max="1" width="25.7109375" style="0" customWidth="1"/>
    <col min="2" max="2" width="3.7109375" style="0" customWidth="1"/>
    <col min="3" max="3" width="1.57421875" style="16" bestFit="1" customWidth="1"/>
    <col min="4" max="4" width="2.7109375" style="0" customWidth="1"/>
    <col min="8" max="8" width="2.7109375" style="10" customWidth="1"/>
    <col min="9" max="9" width="1.7109375" style="0" customWidth="1"/>
    <col min="10" max="10" width="3.7109375" style="0" customWidth="1"/>
    <col min="11" max="11" width="12.140625" style="0" customWidth="1"/>
    <col min="12" max="12" width="2.57421875" style="0" customWidth="1"/>
    <col min="13" max="13" width="32.00390625" style="0" customWidth="1"/>
  </cols>
  <sheetData>
    <row r="1" spans="1:26" ht="13.5" customHeight="1" thickBot="1">
      <c r="A1" s="37" t="s">
        <v>20</v>
      </c>
      <c r="B1" s="236" t="s">
        <v>59</v>
      </c>
      <c r="C1" s="237"/>
      <c r="D1" s="237"/>
      <c r="E1" s="217"/>
      <c r="F1" s="238"/>
      <c r="G1" s="239"/>
      <c r="H1" s="240"/>
      <c r="I1" s="240"/>
      <c r="J1" s="240"/>
      <c r="K1" s="241"/>
      <c r="M1" s="223" t="s">
        <v>82</v>
      </c>
      <c r="N1" s="159"/>
      <c r="O1" s="247"/>
      <c r="P1" s="247"/>
      <c r="Q1" s="247"/>
      <c r="R1" s="248"/>
      <c r="S1" s="248"/>
      <c r="T1" s="249"/>
      <c r="U1" s="250"/>
      <c r="V1" s="250"/>
      <c r="W1" s="250"/>
      <c r="X1" s="250"/>
      <c r="Y1" s="9"/>
      <c r="Z1" s="9"/>
    </row>
    <row r="2" spans="1:26" ht="13.5" customHeight="1" thickBot="1">
      <c r="A2" s="17"/>
      <c r="B2" s="18"/>
      <c r="C2" s="137"/>
      <c r="D2" s="18"/>
      <c r="E2" s="18"/>
      <c r="F2" s="18"/>
      <c r="G2" s="242"/>
      <c r="H2" s="243"/>
      <c r="I2" s="243"/>
      <c r="J2" s="243"/>
      <c r="K2" s="244"/>
      <c r="M2" s="224"/>
      <c r="N2" s="9"/>
      <c r="O2" s="9"/>
      <c r="P2" s="5"/>
      <c r="Q2" s="9"/>
      <c r="R2" s="9"/>
      <c r="S2" s="9"/>
      <c r="T2" s="251"/>
      <c r="U2" s="250"/>
      <c r="V2" s="250"/>
      <c r="W2" s="250"/>
      <c r="X2" s="250"/>
      <c r="Y2" s="9"/>
      <c r="Z2" s="9"/>
    </row>
    <row r="3" spans="1:26" ht="13.5" customHeight="1" thickBot="1">
      <c r="A3" s="45" t="s">
        <v>13</v>
      </c>
      <c r="B3" s="228" t="s">
        <v>65</v>
      </c>
      <c r="C3" s="229"/>
      <c r="D3" s="230"/>
      <c r="E3" s="13" t="s">
        <v>9</v>
      </c>
      <c r="F3" s="13" t="s">
        <v>3</v>
      </c>
      <c r="G3" s="14" t="s">
        <v>10</v>
      </c>
      <c r="H3" s="233" t="s">
        <v>47</v>
      </c>
      <c r="I3" s="234"/>
      <c r="J3" s="235"/>
      <c r="K3" s="15" t="s">
        <v>6</v>
      </c>
      <c r="M3" s="225"/>
      <c r="N3" s="159"/>
      <c r="O3" s="252"/>
      <c r="P3" s="252"/>
      <c r="Q3" s="252"/>
      <c r="R3" s="158"/>
      <c r="S3" s="158"/>
      <c r="T3" s="158"/>
      <c r="U3" s="253"/>
      <c r="V3" s="250"/>
      <c r="W3" s="250"/>
      <c r="X3" s="158"/>
      <c r="Y3" s="9"/>
      <c r="Z3" s="9"/>
    </row>
    <row r="4" spans="1:26" ht="13.5" customHeight="1">
      <c r="A4" s="144">
        <f>Batting!A4</f>
        <v>0</v>
      </c>
      <c r="B4" s="140"/>
      <c r="C4" s="198" t="s">
        <v>64</v>
      </c>
      <c r="D4" s="140"/>
      <c r="E4" s="140"/>
      <c r="F4" s="140"/>
      <c r="G4" s="140"/>
      <c r="H4" s="29">
        <f>G4</f>
        <v>0</v>
      </c>
      <c r="I4" s="30" t="s">
        <v>15</v>
      </c>
      <c r="J4" s="46">
        <f aca="true" t="shared" si="0" ref="J4:J24">F4</f>
        <v>0</v>
      </c>
      <c r="K4" s="31" t="e">
        <f>F4/G4</f>
        <v>#DIV/0!</v>
      </c>
      <c r="M4" s="231" t="s">
        <v>60</v>
      </c>
      <c r="N4" s="9"/>
      <c r="O4" s="160"/>
      <c r="P4" s="161"/>
      <c r="Q4" s="160"/>
      <c r="R4" s="160"/>
      <c r="S4" s="160"/>
      <c r="T4" s="160"/>
      <c r="U4" s="162"/>
      <c r="V4" s="5"/>
      <c r="W4" s="163"/>
      <c r="X4" s="164"/>
      <c r="Y4" s="9"/>
      <c r="Z4" s="245"/>
    </row>
    <row r="5" spans="1:26" ht="13.5" customHeight="1" thickBot="1">
      <c r="A5" s="144">
        <f>Batting!A5</f>
        <v>0</v>
      </c>
      <c r="B5" s="140"/>
      <c r="C5" s="198" t="s">
        <v>64</v>
      </c>
      <c r="D5" s="140"/>
      <c r="E5" s="140"/>
      <c r="F5" s="140"/>
      <c r="G5" s="140"/>
      <c r="H5" s="29">
        <f aca="true" t="shared" si="1" ref="H5:H24">G5</f>
        <v>0</v>
      </c>
      <c r="I5" s="30" t="s">
        <v>15</v>
      </c>
      <c r="J5" s="46">
        <f t="shared" si="0"/>
        <v>0</v>
      </c>
      <c r="K5" s="31" t="e">
        <f aca="true" t="shared" si="2" ref="K5:K19">F5/G5</f>
        <v>#DIV/0!</v>
      </c>
      <c r="M5" s="232"/>
      <c r="N5" s="9"/>
      <c r="O5" s="160"/>
      <c r="P5" s="161"/>
      <c r="Q5" s="160"/>
      <c r="R5" s="160"/>
      <c r="S5" s="160"/>
      <c r="T5" s="160"/>
      <c r="U5" s="162"/>
      <c r="V5" s="5"/>
      <c r="W5" s="163"/>
      <c r="X5" s="164"/>
      <c r="Y5" s="9"/>
      <c r="Z5" s="246"/>
    </row>
    <row r="6" spans="1:26" ht="13.5" thickBot="1">
      <c r="A6" s="144">
        <f>Batting!A6</f>
        <v>0</v>
      </c>
      <c r="B6" s="140"/>
      <c r="C6" s="198" t="s">
        <v>64</v>
      </c>
      <c r="D6" s="140"/>
      <c r="E6" s="140"/>
      <c r="F6" s="140"/>
      <c r="G6" s="140"/>
      <c r="H6" s="29">
        <f t="shared" si="1"/>
        <v>0</v>
      </c>
      <c r="I6" s="30" t="s">
        <v>15</v>
      </c>
      <c r="J6" s="46">
        <f t="shared" si="0"/>
        <v>0</v>
      </c>
      <c r="K6" s="31" t="e">
        <f t="shared" si="2"/>
        <v>#DIV/0!</v>
      </c>
      <c r="M6" s="44"/>
      <c r="N6" s="9"/>
      <c r="O6" s="160"/>
      <c r="P6" s="161"/>
      <c r="Q6" s="160"/>
      <c r="R6" s="160"/>
      <c r="S6" s="160"/>
      <c r="T6" s="160"/>
      <c r="U6" s="162"/>
      <c r="V6" s="5"/>
      <c r="W6" s="163"/>
      <c r="X6" s="164"/>
      <c r="Y6" s="9"/>
      <c r="Z6" s="165"/>
    </row>
    <row r="7" spans="1:26" ht="12.75" customHeight="1">
      <c r="A7" s="144">
        <f>Batting!A7</f>
        <v>0</v>
      </c>
      <c r="B7" s="140"/>
      <c r="C7" s="198" t="s">
        <v>64</v>
      </c>
      <c r="D7" s="140"/>
      <c r="E7" s="140"/>
      <c r="F7" s="140"/>
      <c r="G7" s="140"/>
      <c r="H7" s="29">
        <f t="shared" si="1"/>
        <v>0</v>
      </c>
      <c r="I7" s="30" t="s">
        <v>15</v>
      </c>
      <c r="J7" s="46">
        <f t="shared" si="0"/>
        <v>0</v>
      </c>
      <c r="K7" s="31" t="e">
        <f t="shared" si="2"/>
        <v>#DIV/0!</v>
      </c>
      <c r="M7" s="226" t="s">
        <v>66</v>
      </c>
      <c r="N7" s="9"/>
      <c r="O7" s="160"/>
      <c r="P7" s="161"/>
      <c r="Q7" s="160"/>
      <c r="R7" s="160"/>
      <c r="S7" s="160"/>
      <c r="T7" s="160"/>
      <c r="U7" s="162"/>
      <c r="V7" s="5"/>
      <c r="W7" s="163"/>
      <c r="X7" s="164"/>
      <c r="Y7" s="9"/>
      <c r="Z7" s="245"/>
    </row>
    <row r="8" spans="1:26" ht="13.5" thickBot="1">
      <c r="A8" s="144">
        <f>Batting!A8</f>
        <v>0</v>
      </c>
      <c r="B8" s="140"/>
      <c r="C8" s="198" t="s">
        <v>64</v>
      </c>
      <c r="D8" s="140"/>
      <c r="E8" s="140"/>
      <c r="F8" s="140"/>
      <c r="G8" s="141"/>
      <c r="H8" s="29">
        <f t="shared" si="1"/>
        <v>0</v>
      </c>
      <c r="I8" s="30" t="s">
        <v>15</v>
      </c>
      <c r="J8" s="46">
        <f t="shared" si="0"/>
        <v>0</v>
      </c>
      <c r="K8" s="31" t="e">
        <f t="shared" si="2"/>
        <v>#DIV/0!</v>
      </c>
      <c r="M8" s="227"/>
      <c r="N8" s="9"/>
      <c r="O8" s="160"/>
      <c r="P8" s="161"/>
      <c r="Q8" s="160"/>
      <c r="R8" s="160"/>
      <c r="S8" s="160"/>
      <c r="T8" s="166"/>
      <c r="U8" s="162"/>
      <c r="V8" s="5"/>
      <c r="W8" s="163"/>
      <c r="X8" s="164"/>
      <c r="Y8" s="9"/>
      <c r="Z8" s="246"/>
    </row>
    <row r="9" spans="1:26" ht="12.75">
      <c r="A9" s="144">
        <f>Batting!A9</f>
        <v>0</v>
      </c>
      <c r="B9" s="140"/>
      <c r="C9" s="198" t="s">
        <v>64</v>
      </c>
      <c r="D9" s="140"/>
      <c r="E9" s="140"/>
      <c r="F9" s="140"/>
      <c r="G9" s="140"/>
      <c r="H9" s="29">
        <f t="shared" si="1"/>
        <v>0</v>
      </c>
      <c r="I9" s="30" t="s">
        <v>15</v>
      </c>
      <c r="J9" s="46">
        <f t="shared" si="0"/>
        <v>0</v>
      </c>
      <c r="K9" s="31" t="e">
        <f t="shared" si="2"/>
        <v>#DIV/0!</v>
      </c>
      <c r="M9" s="44"/>
      <c r="N9" s="9"/>
      <c r="O9" s="160"/>
      <c r="P9" s="161"/>
      <c r="Q9" s="160"/>
      <c r="R9" s="160"/>
      <c r="S9" s="160"/>
      <c r="T9" s="160"/>
      <c r="U9" s="162"/>
      <c r="V9" s="5"/>
      <c r="W9" s="163"/>
      <c r="X9" s="164"/>
      <c r="Y9" s="9"/>
      <c r="Z9" s="165"/>
    </row>
    <row r="10" spans="1:26" ht="12.75" customHeight="1">
      <c r="A10" s="144">
        <f>Batting!A10</f>
        <v>0</v>
      </c>
      <c r="B10" s="140"/>
      <c r="C10" s="198" t="s">
        <v>64</v>
      </c>
      <c r="D10" s="140"/>
      <c r="E10" s="140"/>
      <c r="F10" s="140"/>
      <c r="G10" s="140"/>
      <c r="H10" s="29">
        <f t="shared" si="1"/>
        <v>0</v>
      </c>
      <c r="I10" s="30" t="s">
        <v>15</v>
      </c>
      <c r="J10" s="46">
        <f t="shared" si="0"/>
        <v>0</v>
      </c>
      <c r="K10" s="31" t="e">
        <f t="shared" si="2"/>
        <v>#DIV/0!</v>
      </c>
      <c r="N10" s="9"/>
      <c r="O10" s="160"/>
      <c r="P10" s="161"/>
      <c r="Q10" s="160"/>
      <c r="R10" s="160"/>
      <c r="S10" s="160"/>
      <c r="T10" s="160"/>
      <c r="U10" s="162"/>
      <c r="V10" s="5"/>
      <c r="W10" s="163"/>
      <c r="X10" s="164"/>
      <c r="Y10" s="9"/>
      <c r="Z10" s="9"/>
    </row>
    <row r="11" spans="1:26" ht="12.75">
      <c r="A11" s="144">
        <f>Batting!A11</f>
        <v>0</v>
      </c>
      <c r="B11" s="140"/>
      <c r="C11" s="198" t="s">
        <v>64</v>
      </c>
      <c r="D11" s="140"/>
      <c r="E11" s="140"/>
      <c r="F11" s="140"/>
      <c r="G11" s="140"/>
      <c r="H11" s="29">
        <f t="shared" si="1"/>
        <v>0</v>
      </c>
      <c r="I11" s="30" t="s">
        <v>15</v>
      </c>
      <c r="J11" s="46">
        <f t="shared" si="0"/>
        <v>0</v>
      </c>
      <c r="K11" s="31" t="e">
        <f t="shared" si="2"/>
        <v>#DIV/0!</v>
      </c>
      <c r="N11" s="9"/>
      <c r="O11" s="160"/>
      <c r="P11" s="161"/>
      <c r="Q11" s="160"/>
      <c r="R11" s="160"/>
      <c r="S11" s="160"/>
      <c r="T11" s="160"/>
      <c r="U11" s="162"/>
      <c r="V11" s="5"/>
      <c r="W11" s="163"/>
      <c r="X11" s="164"/>
      <c r="Y11" s="9"/>
      <c r="Z11" s="9"/>
    </row>
    <row r="12" spans="1:26" ht="12.75">
      <c r="A12" s="144">
        <f>Batting!A12</f>
        <v>0</v>
      </c>
      <c r="B12" s="140"/>
      <c r="C12" s="198" t="s">
        <v>64</v>
      </c>
      <c r="D12" s="140"/>
      <c r="E12" s="140"/>
      <c r="F12" s="140"/>
      <c r="G12" s="140"/>
      <c r="H12" s="29">
        <f t="shared" si="1"/>
        <v>0</v>
      </c>
      <c r="I12" s="30" t="s">
        <v>15</v>
      </c>
      <c r="J12" s="46">
        <f t="shared" si="0"/>
        <v>0</v>
      </c>
      <c r="K12" s="31" t="e">
        <f t="shared" si="2"/>
        <v>#DIV/0!</v>
      </c>
      <c r="N12" s="9"/>
      <c r="O12" s="160"/>
      <c r="P12" s="161"/>
      <c r="Q12" s="160"/>
      <c r="R12" s="160"/>
      <c r="S12" s="160"/>
      <c r="T12" s="160"/>
      <c r="U12" s="162"/>
      <c r="V12" s="5"/>
      <c r="W12" s="163"/>
      <c r="X12" s="164"/>
      <c r="Y12" s="9"/>
      <c r="Z12" s="9"/>
    </row>
    <row r="13" spans="1:26" ht="12.75">
      <c r="A13" s="144">
        <f>Batting!A13</f>
        <v>0</v>
      </c>
      <c r="B13" s="140"/>
      <c r="C13" s="198" t="s">
        <v>64</v>
      </c>
      <c r="D13" s="140"/>
      <c r="E13" s="140"/>
      <c r="F13" s="140"/>
      <c r="G13" s="140"/>
      <c r="H13" s="29">
        <f t="shared" si="1"/>
        <v>0</v>
      </c>
      <c r="I13" s="30" t="s">
        <v>15</v>
      </c>
      <c r="J13" s="46">
        <f t="shared" si="0"/>
        <v>0</v>
      </c>
      <c r="K13" s="31" t="e">
        <f t="shared" si="2"/>
        <v>#DIV/0!</v>
      </c>
      <c r="N13" s="9"/>
      <c r="O13" s="160"/>
      <c r="P13" s="161"/>
      <c r="Q13" s="160"/>
      <c r="R13" s="160"/>
      <c r="S13" s="160"/>
      <c r="T13" s="160"/>
      <c r="U13" s="162"/>
      <c r="V13" s="5"/>
      <c r="W13" s="163"/>
      <c r="X13" s="164"/>
      <c r="Y13" s="9"/>
      <c r="Z13" s="9"/>
    </row>
    <row r="14" spans="1:26" ht="12.75">
      <c r="A14" s="144">
        <f>Batting!A14</f>
        <v>0</v>
      </c>
      <c r="B14" s="140"/>
      <c r="C14" s="198" t="s">
        <v>64</v>
      </c>
      <c r="D14" s="140"/>
      <c r="E14" s="140"/>
      <c r="F14" s="140"/>
      <c r="G14" s="140"/>
      <c r="H14" s="29">
        <f t="shared" si="1"/>
        <v>0</v>
      </c>
      <c r="I14" s="30" t="s">
        <v>15</v>
      </c>
      <c r="J14" s="46">
        <f t="shared" si="0"/>
        <v>0</v>
      </c>
      <c r="K14" s="31" t="e">
        <f t="shared" si="2"/>
        <v>#DIV/0!</v>
      </c>
      <c r="N14" s="9"/>
      <c r="O14" s="160"/>
      <c r="P14" s="161"/>
      <c r="Q14" s="160"/>
      <c r="R14" s="160"/>
      <c r="S14" s="160"/>
      <c r="T14" s="160"/>
      <c r="U14" s="162"/>
      <c r="V14" s="5"/>
      <c r="W14" s="163"/>
      <c r="X14" s="164"/>
      <c r="Y14" s="9"/>
      <c r="Z14" s="9"/>
    </row>
    <row r="15" spans="1:26" ht="12.75">
      <c r="A15" s="144">
        <f>Batting!A15</f>
        <v>0</v>
      </c>
      <c r="B15" s="140"/>
      <c r="C15" s="198" t="s">
        <v>64</v>
      </c>
      <c r="D15" s="140"/>
      <c r="E15" s="140"/>
      <c r="F15" s="140"/>
      <c r="G15" s="140"/>
      <c r="H15" s="29">
        <f t="shared" si="1"/>
        <v>0</v>
      </c>
      <c r="I15" s="30" t="s">
        <v>15</v>
      </c>
      <c r="J15" s="46">
        <f t="shared" si="0"/>
        <v>0</v>
      </c>
      <c r="K15" s="31" t="e">
        <f t="shared" si="2"/>
        <v>#DIV/0!</v>
      </c>
      <c r="N15" s="9"/>
      <c r="O15" s="160"/>
      <c r="P15" s="161"/>
      <c r="Q15" s="160"/>
      <c r="R15" s="160"/>
      <c r="S15" s="160"/>
      <c r="T15" s="160"/>
      <c r="U15" s="162"/>
      <c r="V15" s="5"/>
      <c r="W15" s="163"/>
      <c r="X15" s="164"/>
      <c r="Y15" s="9"/>
      <c r="Z15" s="9"/>
    </row>
    <row r="16" spans="1:26" ht="12.75">
      <c r="A16" s="144">
        <f>Batting!A16</f>
        <v>0</v>
      </c>
      <c r="B16" s="140"/>
      <c r="C16" s="198" t="s">
        <v>64</v>
      </c>
      <c r="D16" s="140"/>
      <c r="E16" s="140"/>
      <c r="F16" s="140"/>
      <c r="G16" s="140"/>
      <c r="H16" s="29">
        <f t="shared" si="1"/>
        <v>0</v>
      </c>
      <c r="I16" s="30" t="s">
        <v>15</v>
      </c>
      <c r="J16" s="46">
        <f t="shared" si="0"/>
        <v>0</v>
      </c>
      <c r="K16" s="31" t="e">
        <f t="shared" si="2"/>
        <v>#DIV/0!</v>
      </c>
      <c r="N16" s="9"/>
      <c r="O16" s="160"/>
      <c r="P16" s="161"/>
      <c r="Q16" s="160"/>
      <c r="R16" s="160"/>
      <c r="S16" s="160"/>
      <c r="T16" s="160"/>
      <c r="U16" s="162"/>
      <c r="V16" s="5"/>
      <c r="W16" s="163"/>
      <c r="X16" s="164"/>
      <c r="Y16" s="9"/>
      <c r="Z16" s="9"/>
    </row>
    <row r="17" spans="1:26" ht="12.75">
      <c r="A17" s="144">
        <f>Batting!A17</f>
        <v>0</v>
      </c>
      <c r="B17" s="140"/>
      <c r="C17" s="198" t="s">
        <v>64</v>
      </c>
      <c r="D17" s="140"/>
      <c r="E17" s="140"/>
      <c r="F17" s="140"/>
      <c r="G17" s="140"/>
      <c r="H17" s="29">
        <f>G17</f>
        <v>0</v>
      </c>
      <c r="I17" s="30" t="s">
        <v>15</v>
      </c>
      <c r="J17" s="46">
        <f>F17</f>
        <v>0</v>
      </c>
      <c r="K17" s="31" t="e">
        <f>F17/G17</f>
        <v>#DIV/0!</v>
      </c>
      <c r="N17" s="9"/>
      <c r="O17" s="160"/>
      <c r="P17" s="161"/>
      <c r="Q17" s="160"/>
      <c r="R17" s="160"/>
      <c r="S17" s="160"/>
      <c r="T17" s="160"/>
      <c r="U17" s="162"/>
      <c r="V17" s="5"/>
      <c r="W17" s="163"/>
      <c r="X17" s="164"/>
      <c r="Y17" s="9"/>
      <c r="Z17" s="9"/>
    </row>
    <row r="18" spans="1:26" ht="12.75">
      <c r="A18" s="144">
        <f>Batting!A18</f>
        <v>0</v>
      </c>
      <c r="B18" s="140"/>
      <c r="C18" s="198" t="s">
        <v>64</v>
      </c>
      <c r="D18" s="143"/>
      <c r="E18" s="140"/>
      <c r="F18" s="140"/>
      <c r="G18" s="140"/>
      <c r="H18" s="29">
        <f>G18</f>
        <v>0</v>
      </c>
      <c r="I18" s="30" t="s">
        <v>15</v>
      </c>
      <c r="J18" s="46">
        <f>F18</f>
        <v>0</v>
      </c>
      <c r="K18" s="31" t="e">
        <f>F18/G18</f>
        <v>#DIV/0!</v>
      </c>
      <c r="N18" s="9"/>
      <c r="O18" s="160"/>
      <c r="P18" s="161"/>
      <c r="Q18" s="167"/>
      <c r="R18" s="160"/>
      <c r="S18" s="160"/>
      <c r="T18" s="160"/>
      <c r="U18" s="162"/>
      <c r="V18" s="5"/>
      <c r="W18" s="163"/>
      <c r="X18" s="164"/>
      <c r="Y18" s="9"/>
      <c r="Z18" s="9"/>
    </row>
    <row r="19" spans="1:26" ht="12.75">
      <c r="A19" s="144">
        <f>Batting!A19</f>
        <v>0</v>
      </c>
      <c r="B19" s="140"/>
      <c r="C19" s="198" t="s">
        <v>64</v>
      </c>
      <c r="D19" s="140"/>
      <c r="E19" s="140"/>
      <c r="F19" s="140"/>
      <c r="G19" s="140"/>
      <c r="H19" s="29">
        <f t="shared" si="1"/>
        <v>0</v>
      </c>
      <c r="I19" s="30" t="s">
        <v>15</v>
      </c>
      <c r="J19" s="46">
        <f t="shared" si="0"/>
        <v>0</v>
      </c>
      <c r="K19" s="31" t="e">
        <f t="shared" si="2"/>
        <v>#DIV/0!</v>
      </c>
      <c r="N19" s="9"/>
      <c r="O19" s="160"/>
      <c r="P19" s="161"/>
      <c r="Q19" s="160"/>
      <c r="R19" s="160"/>
      <c r="S19" s="160"/>
      <c r="T19" s="160"/>
      <c r="U19" s="162"/>
      <c r="V19" s="5"/>
      <c r="W19" s="163"/>
      <c r="X19" s="164"/>
      <c r="Y19" s="9"/>
      <c r="Z19" s="9"/>
    </row>
    <row r="20" spans="1:26" ht="12.75">
      <c r="A20" s="144">
        <f>Batting!A20</f>
        <v>0</v>
      </c>
      <c r="B20" s="140"/>
      <c r="C20" s="198" t="s">
        <v>64</v>
      </c>
      <c r="D20" s="143"/>
      <c r="E20" s="140"/>
      <c r="F20" s="140"/>
      <c r="G20" s="140"/>
      <c r="H20" s="29">
        <f t="shared" si="1"/>
        <v>0</v>
      </c>
      <c r="I20" s="30" t="s">
        <v>15</v>
      </c>
      <c r="J20" s="46">
        <f t="shared" si="0"/>
        <v>0</v>
      </c>
      <c r="K20" s="31" t="e">
        <f aca="true" t="shared" si="3" ref="K20:K27">F20/G20</f>
        <v>#DIV/0!</v>
      </c>
      <c r="N20" s="9"/>
      <c r="O20" s="160"/>
      <c r="P20" s="161"/>
      <c r="Q20" s="160"/>
      <c r="R20" s="160"/>
      <c r="S20" s="160"/>
      <c r="T20" s="160"/>
      <c r="U20" s="162"/>
      <c r="V20" s="5"/>
      <c r="W20" s="163"/>
      <c r="X20" s="164"/>
      <c r="Y20" s="9"/>
      <c r="Z20" s="9"/>
    </row>
    <row r="21" spans="1:26" ht="12.75">
      <c r="A21" s="144">
        <f>Batting!A21</f>
        <v>0</v>
      </c>
      <c r="B21" s="140"/>
      <c r="C21" s="198" t="s">
        <v>64</v>
      </c>
      <c r="D21" s="140"/>
      <c r="E21" s="140"/>
      <c r="F21" s="140"/>
      <c r="G21" s="140"/>
      <c r="H21" s="29">
        <f t="shared" si="1"/>
        <v>0</v>
      </c>
      <c r="I21" s="30" t="s">
        <v>15</v>
      </c>
      <c r="J21" s="46">
        <f t="shared" si="0"/>
        <v>0</v>
      </c>
      <c r="K21" s="31" t="e">
        <f t="shared" si="3"/>
        <v>#DIV/0!</v>
      </c>
      <c r="N21" s="9"/>
      <c r="O21" s="160"/>
      <c r="P21" s="161"/>
      <c r="Q21" s="160"/>
      <c r="R21" s="160"/>
      <c r="S21" s="160"/>
      <c r="T21" s="160"/>
      <c r="U21" s="162"/>
      <c r="V21" s="5"/>
      <c r="W21" s="163"/>
      <c r="X21" s="164"/>
      <c r="Y21" s="9"/>
      <c r="Z21" s="9"/>
    </row>
    <row r="22" spans="1:26" ht="12.75">
      <c r="A22" s="144">
        <f>Batting!A22</f>
        <v>0</v>
      </c>
      <c r="B22" s="140"/>
      <c r="C22" s="198" t="s">
        <v>64</v>
      </c>
      <c r="D22" s="140"/>
      <c r="E22" s="140"/>
      <c r="F22" s="140"/>
      <c r="G22" s="140"/>
      <c r="H22" s="29">
        <f t="shared" si="1"/>
        <v>0</v>
      </c>
      <c r="I22" s="30" t="s">
        <v>15</v>
      </c>
      <c r="J22" s="46">
        <f t="shared" si="0"/>
        <v>0</v>
      </c>
      <c r="K22" s="31" t="e">
        <f t="shared" si="3"/>
        <v>#DIV/0!</v>
      </c>
      <c r="N22" s="9"/>
      <c r="O22" s="160"/>
      <c r="P22" s="161"/>
      <c r="Q22" s="160"/>
      <c r="R22" s="160"/>
      <c r="S22" s="160"/>
      <c r="T22" s="160"/>
      <c r="U22" s="162"/>
      <c r="V22" s="5"/>
      <c r="W22" s="163"/>
      <c r="X22" s="164"/>
      <c r="Y22" s="9"/>
      <c r="Z22" s="9"/>
    </row>
    <row r="23" spans="1:26" ht="12.75">
      <c r="A23" s="144">
        <f>Batting!A23</f>
        <v>0</v>
      </c>
      <c r="B23" s="140"/>
      <c r="C23" s="198" t="s">
        <v>64</v>
      </c>
      <c r="D23" s="140"/>
      <c r="E23" s="140"/>
      <c r="F23" s="140"/>
      <c r="G23" s="140"/>
      <c r="H23" s="29">
        <f t="shared" si="1"/>
        <v>0</v>
      </c>
      <c r="I23" s="30" t="s">
        <v>15</v>
      </c>
      <c r="J23" s="46">
        <f>F23</f>
        <v>0</v>
      </c>
      <c r="K23" s="31" t="e">
        <f t="shared" si="3"/>
        <v>#DIV/0!</v>
      </c>
      <c r="N23" s="9"/>
      <c r="O23" s="160"/>
      <c r="P23" s="161"/>
      <c r="Q23" s="167"/>
      <c r="R23" s="160"/>
      <c r="S23" s="160"/>
      <c r="T23" s="160"/>
      <c r="U23" s="162"/>
      <c r="V23" s="5"/>
      <c r="W23" s="163"/>
      <c r="X23" s="164"/>
      <c r="Y23" s="9"/>
      <c r="Z23" s="9"/>
    </row>
    <row r="24" spans="1:26" ht="12.75">
      <c r="A24" s="144">
        <f>Batting!A24</f>
        <v>0</v>
      </c>
      <c r="B24" s="142"/>
      <c r="C24" s="198" t="s">
        <v>64</v>
      </c>
      <c r="D24" s="142"/>
      <c r="E24" s="142"/>
      <c r="F24" s="142"/>
      <c r="G24" s="142"/>
      <c r="H24" s="29">
        <f t="shared" si="1"/>
        <v>0</v>
      </c>
      <c r="I24" s="205" t="s">
        <v>15</v>
      </c>
      <c r="J24" s="46">
        <f t="shared" si="0"/>
        <v>0</v>
      </c>
      <c r="K24" s="206" t="e">
        <f t="shared" si="3"/>
        <v>#DIV/0!</v>
      </c>
      <c r="N24" s="9"/>
      <c r="O24" s="160"/>
      <c r="P24" s="161"/>
      <c r="Q24" s="160"/>
      <c r="R24" s="160"/>
      <c r="S24" s="160"/>
      <c r="T24" s="160"/>
      <c r="U24" s="162"/>
      <c r="V24" s="5"/>
      <c r="W24" s="163"/>
      <c r="X24" s="164"/>
      <c r="Y24" s="9"/>
      <c r="Z24" s="9"/>
    </row>
    <row r="25" spans="1:26" ht="12.75">
      <c r="A25" s="144">
        <f>Batting!A25</f>
        <v>0</v>
      </c>
      <c r="B25" s="140"/>
      <c r="C25" s="198" t="s">
        <v>64</v>
      </c>
      <c r="D25" s="140"/>
      <c r="E25" s="140"/>
      <c r="F25" s="140"/>
      <c r="G25" s="140"/>
      <c r="H25" s="29">
        <f>G25</f>
        <v>0</v>
      </c>
      <c r="I25" s="30" t="s">
        <v>15</v>
      </c>
      <c r="J25" s="46">
        <f>F25</f>
        <v>0</v>
      </c>
      <c r="K25" s="31" t="e">
        <f t="shared" si="3"/>
        <v>#DIV/0!</v>
      </c>
      <c r="N25" s="9"/>
      <c r="O25" s="160"/>
      <c r="P25" s="161"/>
      <c r="Q25" s="160"/>
      <c r="R25" s="160"/>
      <c r="S25" s="160"/>
      <c r="T25" s="160"/>
      <c r="U25" s="162"/>
      <c r="V25" s="5"/>
      <c r="W25" s="163"/>
      <c r="X25" s="164"/>
      <c r="Y25" s="9"/>
      <c r="Z25" s="9"/>
    </row>
    <row r="26" spans="1:26" ht="12.75">
      <c r="A26" s="144">
        <f>Batting!A26</f>
        <v>0</v>
      </c>
      <c r="B26" s="140"/>
      <c r="C26" s="198" t="s">
        <v>64</v>
      </c>
      <c r="D26" s="140"/>
      <c r="E26" s="140"/>
      <c r="F26" s="140"/>
      <c r="G26" s="140"/>
      <c r="H26" s="29">
        <f>G26</f>
        <v>0</v>
      </c>
      <c r="I26" s="30" t="s">
        <v>15</v>
      </c>
      <c r="J26" s="46">
        <f>F26</f>
        <v>0</v>
      </c>
      <c r="K26" s="31" t="e">
        <f t="shared" si="3"/>
        <v>#DIV/0!</v>
      </c>
      <c r="N26" s="9"/>
      <c r="O26" s="160"/>
      <c r="P26" s="161"/>
      <c r="Q26" s="160"/>
      <c r="R26" s="160"/>
      <c r="S26" s="160"/>
      <c r="T26" s="160"/>
      <c r="U26" s="162"/>
      <c r="V26" s="5"/>
      <c r="W26" s="163"/>
      <c r="X26" s="164"/>
      <c r="Y26" s="9"/>
      <c r="Z26" s="9"/>
    </row>
    <row r="27" spans="1:26" ht="13.5" thickBot="1">
      <c r="A27" s="144">
        <f>Batting!A27</f>
        <v>0</v>
      </c>
      <c r="B27" s="142"/>
      <c r="C27" s="198" t="s">
        <v>64</v>
      </c>
      <c r="D27" s="142"/>
      <c r="E27" s="142"/>
      <c r="F27" s="142"/>
      <c r="G27" s="142"/>
      <c r="H27" s="29">
        <f>G27</f>
        <v>0</v>
      </c>
      <c r="I27" s="30" t="s">
        <v>15</v>
      </c>
      <c r="J27" s="46">
        <f>F27</f>
        <v>0</v>
      </c>
      <c r="K27" s="31" t="e">
        <f t="shared" si="3"/>
        <v>#DIV/0!</v>
      </c>
      <c r="N27" s="9"/>
      <c r="O27" s="160"/>
      <c r="P27" s="161"/>
      <c r="Q27" s="160"/>
      <c r="R27" s="160"/>
      <c r="S27" s="160"/>
      <c r="T27" s="160"/>
      <c r="U27" s="162"/>
      <c r="V27" s="5"/>
      <c r="W27" s="163"/>
      <c r="X27" s="164"/>
      <c r="Y27" s="9"/>
      <c r="Z27" s="9"/>
    </row>
    <row r="28" spans="1:26" ht="13.5" thickBot="1">
      <c r="A28" s="138" t="s">
        <v>16</v>
      </c>
      <c r="B28" s="46">
        <f>SUM(B4:B27)</f>
        <v>0</v>
      </c>
      <c r="C28" s="198" t="s">
        <v>64</v>
      </c>
      <c r="D28" s="46">
        <f>SUM(D4:D27)</f>
        <v>0</v>
      </c>
      <c r="E28" s="30">
        <f>SUM(E4:E27)</f>
        <v>0</v>
      </c>
      <c r="F28" s="30">
        <f>SUM(F4:F27)</f>
        <v>0</v>
      </c>
      <c r="G28" s="30">
        <f>SUM(G4:G27)</f>
        <v>0</v>
      </c>
      <c r="H28" s="29">
        <f>MAX(H4:H27)</f>
        <v>0</v>
      </c>
      <c r="I28" s="194" t="s">
        <v>15</v>
      </c>
      <c r="J28" s="197"/>
      <c r="K28" s="210" t="s">
        <v>61</v>
      </c>
      <c r="M28" s="178" t="s">
        <v>72</v>
      </c>
      <c r="N28" s="168"/>
      <c r="O28" s="163"/>
      <c r="P28" s="158"/>
      <c r="Q28" s="163"/>
      <c r="R28" s="5"/>
      <c r="S28" s="5"/>
      <c r="T28" s="5"/>
      <c r="U28" s="162"/>
      <c r="V28" s="195"/>
      <c r="W28" s="169"/>
      <c r="X28" s="170"/>
      <c r="Y28" s="9"/>
      <c r="Z28" s="9"/>
    </row>
    <row r="29" spans="1:26" ht="13.5" thickBot="1">
      <c r="A29" s="145"/>
      <c r="B29" s="146"/>
      <c r="C29" s="147"/>
      <c r="D29" s="146">
        <f>C29/6/10</f>
        <v>0</v>
      </c>
      <c r="E29" s="147"/>
      <c r="F29" s="147"/>
      <c r="G29" s="147"/>
      <c r="H29" s="148"/>
      <c r="I29" s="147"/>
      <c r="J29" s="147"/>
      <c r="K29" s="149"/>
      <c r="N29" s="171"/>
      <c r="O29" s="171"/>
      <c r="P29" s="9"/>
      <c r="Q29" s="171"/>
      <c r="R29" s="9"/>
      <c r="S29" s="9"/>
      <c r="T29" s="9"/>
      <c r="U29" s="172"/>
      <c r="V29" s="9"/>
      <c r="W29" s="9"/>
      <c r="X29" s="9"/>
      <c r="Y29" s="9"/>
      <c r="Z29" s="9"/>
    </row>
    <row r="30" ht="13.5" thickBot="1"/>
    <row r="31" spans="1:13" ht="16.5" customHeight="1" thickBot="1">
      <c r="A31" s="37" t="s">
        <v>20</v>
      </c>
      <c r="B31" s="236" t="s">
        <v>59</v>
      </c>
      <c r="C31" s="237"/>
      <c r="D31" s="237"/>
      <c r="E31" s="217"/>
      <c r="F31" s="238"/>
      <c r="G31" s="239"/>
      <c r="H31" s="240"/>
      <c r="I31" s="240"/>
      <c r="J31" s="240"/>
      <c r="K31" s="241"/>
      <c r="M31" s="223" t="s">
        <v>82</v>
      </c>
    </row>
    <row r="32" spans="1:13" ht="13.5" thickBot="1">
      <c r="A32" s="17"/>
      <c r="B32" s="18"/>
      <c r="C32" s="137"/>
      <c r="D32" s="18"/>
      <c r="E32" s="18"/>
      <c r="F32" s="18"/>
      <c r="G32" s="242"/>
      <c r="H32" s="243"/>
      <c r="I32" s="243"/>
      <c r="J32" s="243"/>
      <c r="K32" s="244"/>
      <c r="M32" s="224"/>
    </row>
    <row r="33" spans="1:13" ht="13.5" thickBot="1">
      <c r="A33" s="211" t="str">
        <f>Batting!A33</f>
        <v>Opponents</v>
      </c>
      <c r="B33" s="228" t="s">
        <v>65</v>
      </c>
      <c r="C33" s="229"/>
      <c r="D33" s="230"/>
      <c r="E33" s="13" t="s">
        <v>9</v>
      </c>
      <c r="F33" s="13" t="s">
        <v>3</v>
      </c>
      <c r="G33" s="14" t="s">
        <v>10</v>
      </c>
      <c r="H33" s="233" t="s">
        <v>47</v>
      </c>
      <c r="I33" s="234"/>
      <c r="J33" s="235"/>
      <c r="K33" s="15" t="s">
        <v>6</v>
      </c>
      <c r="M33" s="225"/>
    </row>
    <row r="34" spans="1:13" ht="12.75" customHeight="1">
      <c r="A34" s="144">
        <f>Batting!A34</f>
        <v>0</v>
      </c>
      <c r="B34" s="140"/>
      <c r="C34" s="198" t="s">
        <v>64</v>
      </c>
      <c r="D34" s="140"/>
      <c r="E34" s="140"/>
      <c r="F34" s="140"/>
      <c r="G34" s="140"/>
      <c r="H34" s="29">
        <f>G34</f>
        <v>0</v>
      </c>
      <c r="I34" s="30" t="s">
        <v>15</v>
      </c>
      <c r="J34" s="46">
        <f aca="true" t="shared" si="4" ref="J34:J46">F34</f>
        <v>0</v>
      </c>
      <c r="K34" s="31" t="e">
        <f>F34/G34</f>
        <v>#DIV/0!</v>
      </c>
      <c r="M34" s="231" t="s">
        <v>60</v>
      </c>
    </row>
    <row r="35" spans="1:13" ht="13.5" thickBot="1">
      <c r="A35" s="144">
        <f>Batting!A35</f>
        <v>0</v>
      </c>
      <c r="B35" s="140"/>
      <c r="C35" s="198" t="s">
        <v>64</v>
      </c>
      <c r="D35" s="140"/>
      <c r="E35" s="140"/>
      <c r="F35" s="140"/>
      <c r="G35" s="140"/>
      <c r="H35" s="29">
        <f aca="true" t="shared" si="5" ref="H35:H46">G35</f>
        <v>0</v>
      </c>
      <c r="I35" s="30" t="s">
        <v>15</v>
      </c>
      <c r="J35" s="46">
        <f t="shared" si="4"/>
        <v>0</v>
      </c>
      <c r="K35" s="31" t="e">
        <f aca="true" t="shared" si="6" ref="K35:K46">F35/G35</f>
        <v>#DIV/0!</v>
      </c>
      <c r="M35" s="232"/>
    </row>
    <row r="36" spans="1:13" ht="13.5" thickBot="1">
      <c r="A36" s="144">
        <f>Batting!A36</f>
        <v>0</v>
      </c>
      <c r="B36" s="140"/>
      <c r="C36" s="198" t="s">
        <v>64</v>
      </c>
      <c r="D36" s="140"/>
      <c r="E36" s="140"/>
      <c r="F36" s="140"/>
      <c r="G36" s="140"/>
      <c r="H36" s="29">
        <f t="shared" si="5"/>
        <v>0</v>
      </c>
      <c r="I36" s="30" t="s">
        <v>15</v>
      </c>
      <c r="J36" s="46">
        <f t="shared" si="4"/>
        <v>0</v>
      </c>
      <c r="K36" s="31" t="e">
        <f t="shared" si="6"/>
        <v>#DIV/0!</v>
      </c>
      <c r="M36" s="44"/>
    </row>
    <row r="37" spans="1:13" ht="12.75" customHeight="1">
      <c r="A37" s="144">
        <f>Batting!A37</f>
        <v>0</v>
      </c>
      <c r="B37" s="140"/>
      <c r="C37" s="198" t="s">
        <v>64</v>
      </c>
      <c r="D37" s="140"/>
      <c r="E37" s="140"/>
      <c r="F37" s="140"/>
      <c r="G37" s="140"/>
      <c r="H37" s="29">
        <f t="shared" si="5"/>
        <v>0</v>
      </c>
      <c r="I37" s="30" t="s">
        <v>15</v>
      </c>
      <c r="J37" s="46">
        <f t="shared" si="4"/>
        <v>0</v>
      </c>
      <c r="K37" s="31" t="e">
        <f t="shared" si="6"/>
        <v>#DIV/0!</v>
      </c>
      <c r="M37" s="226" t="s">
        <v>66</v>
      </c>
    </row>
    <row r="38" spans="1:13" ht="13.5" thickBot="1">
      <c r="A38" s="144">
        <f>Batting!A38</f>
        <v>0</v>
      </c>
      <c r="B38" s="140"/>
      <c r="C38" s="198" t="s">
        <v>64</v>
      </c>
      <c r="D38" s="140"/>
      <c r="E38" s="140"/>
      <c r="F38" s="140"/>
      <c r="G38" s="141"/>
      <c r="H38" s="29">
        <f t="shared" si="5"/>
        <v>0</v>
      </c>
      <c r="I38" s="30" t="s">
        <v>15</v>
      </c>
      <c r="J38" s="46">
        <f t="shared" si="4"/>
        <v>0</v>
      </c>
      <c r="K38" s="31" t="e">
        <f t="shared" si="6"/>
        <v>#DIV/0!</v>
      </c>
      <c r="M38" s="227"/>
    </row>
    <row r="39" spans="1:13" ht="12.75">
      <c r="A39" s="144">
        <f>Batting!A39</f>
        <v>0</v>
      </c>
      <c r="B39" s="140"/>
      <c r="C39" s="198" t="s">
        <v>64</v>
      </c>
      <c r="D39" s="140"/>
      <c r="E39" s="140"/>
      <c r="F39" s="140"/>
      <c r="G39" s="140"/>
      <c r="H39" s="29">
        <f t="shared" si="5"/>
        <v>0</v>
      </c>
      <c r="I39" s="30" t="s">
        <v>15</v>
      </c>
      <c r="J39" s="46">
        <f t="shared" si="4"/>
        <v>0</v>
      </c>
      <c r="K39" s="31" t="e">
        <f t="shared" si="6"/>
        <v>#DIV/0!</v>
      </c>
      <c r="M39" s="44"/>
    </row>
    <row r="40" spans="1:11" ht="12.75">
      <c r="A40" s="144">
        <f>Batting!A40</f>
        <v>0</v>
      </c>
      <c r="B40" s="140"/>
      <c r="C40" s="198" t="s">
        <v>64</v>
      </c>
      <c r="D40" s="140"/>
      <c r="E40" s="140"/>
      <c r="F40" s="140"/>
      <c r="G40" s="140"/>
      <c r="H40" s="29">
        <f t="shared" si="5"/>
        <v>0</v>
      </c>
      <c r="I40" s="30" t="s">
        <v>15</v>
      </c>
      <c r="J40" s="46">
        <f t="shared" si="4"/>
        <v>0</v>
      </c>
      <c r="K40" s="31" t="e">
        <f t="shared" si="6"/>
        <v>#DIV/0!</v>
      </c>
    </row>
    <row r="41" spans="1:11" ht="12.75">
      <c r="A41" s="144">
        <f>Batting!A41</f>
        <v>0</v>
      </c>
      <c r="B41" s="140"/>
      <c r="C41" s="198" t="s">
        <v>64</v>
      </c>
      <c r="D41" s="140"/>
      <c r="E41" s="140"/>
      <c r="F41" s="140"/>
      <c r="G41" s="140"/>
      <c r="H41" s="29">
        <f t="shared" si="5"/>
        <v>0</v>
      </c>
      <c r="I41" s="30" t="s">
        <v>15</v>
      </c>
      <c r="J41" s="46">
        <f t="shared" si="4"/>
        <v>0</v>
      </c>
      <c r="K41" s="31" t="e">
        <f t="shared" si="6"/>
        <v>#DIV/0!</v>
      </c>
    </row>
    <row r="42" spans="1:11" ht="12.75">
      <c r="A42" s="144">
        <f>Batting!A42</f>
        <v>0</v>
      </c>
      <c r="B42" s="140"/>
      <c r="C42" s="198" t="s">
        <v>64</v>
      </c>
      <c r="D42" s="140"/>
      <c r="E42" s="140"/>
      <c r="F42" s="140"/>
      <c r="G42" s="140"/>
      <c r="H42" s="29">
        <f t="shared" si="5"/>
        <v>0</v>
      </c>
      <c r="I42" s="30" t="s">
        <v>15</v>
      </c>
      <c r="J42" s="46">
        <f t="shared" si="4"/>
        <v>0</v>
      </c>
      <c r="K42" s="31" t="e">
        <f t="shared" si="6"/>
        <v>#DIV/0!</v>
      </c>
    </row>
    <row r="43" spans="1:11" ht="12.75">
      <c r="A43" s="144">
        <f>Batting!A43</f>
        <v>0</v>
      </c>
      <c r="B43" s="140"/>
      <c r="C43" s="198" t="s">
        <v>64</v>
      </c>
      <c r="D43" s="140"/>
      <c r="E43" s="140"/>
      <c r="F43" s="140"/>
      <c r="G43" s="140"/>
      <c r="H43" s="29">
        <f t="shared" si="5"/>
        <v>0</v>
      </c>
      <c r="I43" s="30" t="s">
        <v>15</v>
      </c>
      <c r="J43" s="46">
        <f t="shared" si="4"/>
        <v>0</v>
      </c>
      <c r="K43" s="31" t="e">
        <f t="shared" si="6"/>
        <v>#DIV/0!</v>
      </c>
    </row>
    <row r="44" spans="1:11" ht="12.75">
      <c r="A44" s="144">
        <f>Batting!A44</f>
        <v>0</v>
      </c>
      <c r="B44" s="140"/>
      <c r="C44" s="198" t="s">
        <v>64</v>
      </c>
      <c r="D44" s="140"/>
      <c r="E44" s="140"/>
      <c r="F44" s="140"/>
      <c r="G44" s="140"/>
      <c r="H44" s="29">
        <f t="shared" si="5"/>
        <v>0</v>
      </c>
      <c r="I44" s="30" t="s">
        <v>15</v>
      </c>
      <c r="J44" s="46">
        <f t="shared" si="4"/>
        <v>0</v>
      </c>
      <c r="K44" s="31" t="e">
        <f t="shared" si="6"/>
        <v>#DIV/0!</v>
      </c>
    </row>
    <row r="45" spans="1:11" ht="12.75">
      <c r="A45" s="144">
        <f>Batting!A45</f>
        <v>0</v>
      </c>
      <c r="B45" s="140"/>
      <c r="C45" s="198" t="s">
        <v>64</v>
      </c>
      <c r="D45" s="140"/>
      <c r="E45" s="140"/>
      <c r="F45" s="140"/>
      <c r="G45" s="140"/>
      <c r="H45" s="29">
        <f t="shared" si="5"/>
        <v>0</v>
      </c>
      <c r="I45" s="30" t="s">
        <v>15</v>
      </c>
      <c r="J45" s="46">
        <f t="shared" si="4"/>
        <v>0</v>
      </c>
      <c r="K45" s="31" t="e">
        <f t="shared" si="6"/>
        <v>#DIV/0!</v>
      </c>
    </row>
    <row r="46" spans="1:11" ht="12.75">
      <c r="A46" s="144">
        <f>Batting!A46</f>
        <v>0</v>
      </c>
      <c r="B46" s="140"/>
      <c r="C46" s="198" t="s">
        <v>64</v>
      </c>
      <c r="D46" s="140"/>
      <c r="E46" s="140"/>
      <c r="F46" s="140"/>
      <c r="G46" s="140"/>
      <c r="H46" s="29">
        <f t="shared" si="5"/>
        <v>0</v>
      </c>
      <c r="I46" s="30" t="s">
        <v>15</v>
      </c>
      <c r="J46" s="46">
        <f t="shared" si="4"/>
        <v>0</v>
      </c>
      <c r="K46" s="31" t="e">
        <f t="shared" si="6"/>
        <v>#DIV/0!</v>
      </c>
    </row>
    <row r="47" spans="1:11" ht="12.75">
      <c r="A47" s="144">
        <f>Batting!A47</f>
        <v>0</v>
      </c>
      <c r="B47" s="140"/>
      <c r="C47" s="198" t="s">
        <v>64</v>
      </c>
      <c r="D47" s="140"/>
      <c r="E47" s="140"/>
      <c r="F47" s="140"/>
      <c r="G47" s="140"/>
      <c r="H47" s="29">
        <f>G47</f>
        <v>0</v>
      </c>
      <c r="I47" s="30" t="s">
        <v>15</v>
      </c>
      <c r="J47" s="46">
        <f aca="true" t="shared" si="7" ref="J47:J53">F47</f>
        <v>0</v>
      </c>
      <c r="K47" s="31" t="e">
        <f aca="true" t="shared" si="8" ref="K47:K57">F47/G47</f>
        <v>#DIV/0!</v>
      </c>
    </row>
    <row r="48" spans="1:11" ht="12.75">
      <c r="A48" s="144">
        <f>Batting!A48</f>
        <v>0</v>
      </c>
      <c r="B48" s="140"/>
      <c r="C48" s="198" t="s">
        <v>64</v>
      </c>
      <c r="D48" s="143"/>
      <c r="E48" s="140"/>
      <c r="F48" s="140"/>
      <c r="G48" s="140"/>
      <c r="H48" s="29">
        <f>G48</f>
        <v>0</v>
      </c>
      <c r="I48" s="30" t="s">
        <v>15</v>
      </c>
      <c r="J48" s="46">
        <f t="shared" si="7"/>
        <v>0</v>
      </c>
      <c r="K48" s="31" t="e">
        <f t="shared" si="8"/>
        <v>#DIV/0!</v>
      </c>
    </row>
    <row r="49" spans="1:11" ht="12.75">
      <c r="A49" s="144">
        <f>Batting!A49</f>
        <v>0</v>
      </c>
      <c r="B49" s="140"/>
      <c r="C49" s="198" t="s">
        <v>64</v>
      </c>
      <c r="D49" s="140"/>
      <c r="E49" s="140"/>
      <c r="F49" s="140"/>
      <c r="G49" s="140"/>
      <c r="H49" s="29">
        <f aca="true" t="shared" si="9" ref="H49:H57">G49</f>
        <v>0</v>
      </c>
      <c r="I49" s="30" t="s">
        <v>15</v>
      </c>
      <c r="J49" s="46">
        <f t="shared" si="7"/>
        <v>0</v>
      </c>
      <c r="K49" s="31" t="e">
        <f t="shared" si="8"/>
        <v>#DIV/0!</v>
      </c>
    </row>
    <row r="50" spans="1:11" ht="12.75">
      <c r="A50" s="144">
        <f>Batting!A50</f>
        <v>0</v>
      </c>
      <c r="B50" s="140"/>
      <c r="C50" s="198" t="s">
        <v>64</v>
      </c>
      <c r="D50" s="143"/>
      <c r="E50" s="140"/>
      <c r="F50" s="140"/>
      <c r="G50" s="140"/>
      <c r="H50" s="29">
        <f t="shared" si="9"/>
        <v>0</v>
      </c>
      <c r="I50" s="30" t="s">
        <v>15</v>
      </c>
      <c r="J50" s="46">
        <f t="shared" si="7"/>
        <v>0</v>
      </c>
      <c r="K50" s="31" t="e">
        <f t="shared" si="8"/>
        <v>#DIV/0!</v>
      </c>
    </row>
    <row r="51" spans="1:11" ht="12.75">
      <c r="A51" s="144">
        <f>Batting!A51</f>
        <v>0</v>
      </c>
      <c r="B51" s="140"/>
      <c r="C51" s="198" t="s">
        <v>64</v>
      </c>
      <c r="D51" s="140"/>
      <c r="E51" s="140"/>
      <c r="F51" s="140"/>
      <c r="G51" s="140"/>
      <c r="H51" s="29">
        <f t="shared" si="9"/>
        <v>0</v>
      </c>
      <c r="I51" s="30" t="s">
        <v>15</v>
      </c>
      <c r="J51" s="46">
        <f t="shared" si="7"/>
        <v>0</v>
      </c>
      <c r="K51" s="31" t="e">
        <f t="shared" si="8"/>
        <v>#DIV/0!</v>
      </c>
    </row>
    <row r="52" spans="1:11" ht="12.75">
      <c r="A52" s="144">
        <f>Batting!A52</f>
        <v>0</v>
      </c>
      <c r="B52" s="140"/>
      <c r="C52" s="198" t="s">
        <v>64</v>
      </c>
      <c r="D52" s="140"/>
      <c r="E52" s="140"/>
      <c r="F52" s="140"/>
      <c r="G52" s="140"/>
      <c r="H52" s="29">
        <f t="shared" si="9"/>
        <v>0</v>
      </c>
      <c r="I52" s="30" t="s">
        <v>15</v>
      </c>
      <c r="J52" s="46">
        <f t="shared" si="7"/>
        <v>0</v>
      </c>
      <c r="K52" s="31" t="e">
        <f t="shared" si="8"/>
        <v>#DIV/0!</v>
      </c>
    </row>
    <row r="53" spans="1:11" ht="12.75">
      <c r="A53" s="144">
        <f>Batting!A53</f>
        <v>0</v>
      </c>
      <c r="B53" s="140"/>
      <c r="C53" s="198" t="s">
        <v>64</v>
      </c>
      <c r="D53" s="140"/>
      <c r="E53" s="140"/>
      <c r="F53" s="140"/>
      <c r="G53" s="140"/>
      <c r="H53" s="29">
        <f t="shared" si="9"/>
        <v>0</v>
      </c>
      <c r="I53" s="30" t="s">
        <v>15</v>
      </c>
      <c r="J53" s="46">
        <f t="shared" si="7"/>
        <v>0</v>
      </c>
      <c r="K53" s="31" t="e">
        <f t="shared" si="8"/>
        <v>#DIV/0!</v>
      </c>
    </row>
    <row r="54" spans="1:11" ht="12.75">
      <c r="A54" s="144">
        <f>Batting!A54</f>
        <v>0</v>
      </c>
      <c r="B54" s="142"/>
      <c r="C54" s="198" t="s">
        <v>64</v>
      </c>
      <c r="D54" s="142"/>
      <c r="E54" s="142"/>
      <c r="F54" s="142"/>
      <c r="G54" s="142"/>
      <c r="H54" s="29">
        <f t="shared" si="9"/>
        <v>0</v>
      </c>
      <c r="I54" s="205" t="s">
        <v>15</v>
      </c>
      <c r="J54" s="46">
        <f>F54</f>
        <v>0</v>
      </c>
      <c r="K54" s="206" t="e">
        <f t="shared" si="8"/>
        <v>#DIV/0!</v>
      </c>
    </row>
    <row r="55" spans="1:11" ht="12.75">
      <c r="A55" s="144">
        <f>Batting!A55</f>
        <v>0</v>
      </c>
      <c r="B55" s="140"/>
      <c r="C55" s="198" t="s">
        <v>64</v>
      </c>
      <c r="D55" s="140"/>
      <c r="E55" s="140"/>
      <c r="F55" s="140"/>
      <c r="G55" s="140"/>
      <c r="H55" s="29">
        <f t="shared" si="9"/>
        <v>0</v>
      </c>
      <c r="I55" s="30" t="s">
        <v>15</v>
      </c>
      <c r="J55" s="46">
        <f>F55</f>
        <v>0</v>
      </c>
      <c r="K55" s="31" t="e">
        <f t="shared" si="8"/>
        <v>#DIV/0!</v>
      </c>
    </row>
    <row r="56" spans="1:11" ht="12.75">
      <c r="A56" s="144">
        <f>Batting!A56</f>
        <v>0</v>
      </c>
      <c r="B56" s="140"/>
      <c r="C56" s="198" t="s">
        <v>64</v>
      </c>
      <c r="D56" s="140"/>
      <c r="E56" s="140"/>
      <c r="F56" s="140"/>
      <c r="G56" s="140"/>
      <c r="H56" s="29">
        <f t="shared" si="9"/>
        <v>0</v>
      </c>
      <c r="I56" s="30" t="s">
        <v>15</v>
      </c>
      <c r="J56" s="46">
        <f>F56</f>
        <v>0</v>
      </c>
      <c r="K56" s="31" t="e">
        <f t="shared" si="8"/>
        <v>#DIV/0!</v>
      </c>
    </row>
    <row r="57" spans="1:11" ht="13.5" thickBot="1">
      <c r="A57" s="144">
        <f>Batting!A57</f>
        <v>0</v>
      </c>
      <c r="B57" s="142"/>
      <c r="C57" s="198" t="s">
        <v>64</v>
      </c>
      <c r="D57" s="142"/>
      <c r="E57" s="142"/>
      <c r="F57" s="142"/>
      <c r="G57" s="142"/>
      <c r="H57" s="29">
        <f t="shared" si="9"/>
        <v>0</v>
      </c>
      <c r="I57" s="30" t="s">
        <v>15</v>
      </c>
      <c r="J57" s="46">
        <f>F57</f>
        <v>0</v>
      </c>
      <c r="K57" s="31" t="e">
        <f t="shared" si="8"/>
        <v>#DIV/0!</v>
      </c>
    </row>
    <row r="58" spans="1:13" ht="13.5" thickBot="1">
      <c r="A58" s="138" t="s">
        <v>16</v>
      </c>
      <c r="B58" s="46">
        <f>SUM(B34:B57)</f>
        <v>0</v>
      </c>
      <c r="C58" s="198" t="s">
        <v>64</v>
      </c>
      <c r="D58" s="46">
        <f>SUM(D34:D57)</f>
        <v>0</v>
      </c>
      <c r="E58" s="30">
        <f>SUM(E34:E57)</f>
        <v>0</v>
      </c>
      <c r="F58" s="30">
        <f>SUM(F34:F57)</f>
        <v>0</v>
      </c>
      <c r="G58" s="30">
        <f>SUM(G34:G57)</f>
        <v>0</v>
      </c>
      <c r="H58" s="29">
        <f>MAX(H34:H57)</f>
        <v>0</v>
      </c>
      <c r="I58" s="194" t="s">
        <v>15</v>
      </c>
      <c r="J58" s="197"/>
      <c r="K58" s="210" t="s">
        <v>61</v>
      </c>
      <c r="M58" s="178" t="s">
        <v>72</v>
      </c>
    </row>
    <row r="59" spans="1:11" ht="13.5" thickBot="1">
      <c r="A59" s="145"/>
      <c r="B59" s="146"/>
      <c r="C59" s="147"/>
      <c r="D59" s="146">
        <f>C59/6/10</f>
        <v>0</v>
      </c>
      <c r="E59" s="147"/>
      <c r="F59" s="147"/>
      <c r="G59" s="147"/>
      <c r="H59" s="148"/>
      <c r="I59" s="147"/>
      <c r="J59" s="147"/>
      <c r="K59" s="149"/>
    </row>
    <row r="60" ht="13.5" thickBot="1"/>
    <row r="61" spans="1:13" ht="16.5" customHeight="1" thickBot="1">
      <c r="A61" s="37" t="s">
        <v>20</v>
      </c>
      <c r="B61" s="236" t="s">
        <v>59</v>
      </c>
      <c r="C61" s="237"/>
      <c r="D61" s="237"/>
      <c r="E61" s="217"/>
      <c r="F61" s="238"/>
      <c r="G61" s="239"/>
      <c r="H61" s="240"/>
      <c r="I61" s="240"/>
      <c r="J61" s="240"/>
      <c r="K61" s="241"/>
      <c r="M61" s="223" t="s">
        <v>82</v>
      </c>
    </row>
    <row r="62" spans="1:13" ht="13.5" thickBot="1">
      <c r="A62" s="17"/>
      <c r="B62" s="18"/>
      <c r="C62" s="137"/>
      <c r="D62" s="18"/>
      <c r="E62" s="18"/>
      <c r="F62" s="18"/>
      <c r="G62" s="242"/>
      <c r="H62" s="243"/>
      <c r="I62" s="243"/>
      <c r="J62" s="243"/>
      <c r="K62" s="244"/>
      <c r="M62" s="224"/>
    </row>
    <row r="63" spans="1:13" ht="13.5" thickBot="1">
      <c r="A63" s="211" t="str">
        <f>Batting!A63</f>
        <v>Opponents</v>
      </c>
      <c r="B63" s="228" t="s">
        <v>65</v>
      </c>
      <c r="C63" s="229"/>
      <c r="D63" s="230"/>
      <c r="E63" s="13" t="s">
        <v>9</v>
      </c>
      <c r="F63" s="13" t="s">
        <v>3</v>
      </c>
      <c r="G63" s="14" t="s">
        <v>10</v>
      </c>
      <c r="H63" s="233" t="s">
        <v>47</v>
      </c>
      <c r="I63" s="234"/>
      <c r="J63" s="235"/>
      <c r="K63" s="15" t="s">
        <v>6</v>
      </c>
      <c r="M63" s="225"/>
    </row>
    <row r="64" spans="1:13" ht="12.75" customHeight="1">
      <c r="A64" s="144">
        <f>Batting!A64</f>
        <v>0</v>
      </c>
      <c r="B64" s="140"/>
      <c r="C64" s="198" t="s">
        <v>64</v>
      </c>
      <c r="D64" s="140"/>
      <c r="E64" s="140"/>
      <c r="F64" s="140"/>
      <c r="G64" s="140"/>
      <c r="H64" s="29">
        <f>G64</f>
        <v>0</v>
      </c>
      <c r="I64" s="30" t="s">
        <v>15</v>
      </c>
      <c r="J64" s="46">
        <f aca="true" t="shared" si="10" ref="J64:J76">F64</f>
        <v>0</v>
      </c>
      <c r="K64" s="31" t="e">
        <f>F64/G64</f>
        <v>#DIV/0!</v>
      </c>
      <c r="M64" s="231" t="s">
        <v>60</v>
      </c>
    </row>
    <row r="65" spans="1:13" ht="13.5" thickBot="1">
      <c r="A65" s="144">
        <f>Batting!A65</f>
        <v>0</v>
      </c>
      <c r="B65" s="140"/>
      <c r="C65" s="198" t="s">
        <v>64</v>
      </c>
      <c r="D65" s="140"/>
      <c r="E65" s="140"/>
      <c r="F65" s="140"/>
      <c r="G65" s="140"/>
      <c r="H65" s="29">
        <f aca="true" t="shared" si="11" ref="H65:H76">G65</f>
        <v>0</v>
      </c>
      <c r="I65" s="30" t="s">
        <v>15</v>
      </c>
      <c r="J65" s="46">
        <f t="shared" si="10"/>
        <v>0</v>
      </c>
      <c r="K65" s="31" t="e">
        <f aca="true" t="shared" si="12" ref="K65:K76">F65/G65</f>
        <v>#DIV/0!</v>
      </c>
      <c r="M65" s="232"/>
    </row>
    <row r="66" spans="1:13" ht="13.5" thickBot="1">
      <c r="A66" s="144">
        <f>Batting!A66</f>
        <v>0</v>
      </c>
      <c r="B66" s="140"/>
      <c r="C66" s="198" t="s">
        <v>64</v>
      </c>
      <c r="D66" s="140"/>
      <c r="E66" s="140"/>
      <c r="F66" s="140"/>
      <c r="G66" s="140"/>
      <c r="H66" s="29">
        <f t="shared" si="11"/>
        <v>0</v>
      </c>
      <c r="I66" s="30" t="s">
        <v>15</v>
      </c>
      <c r="J66" s="46">
        <f t="shared" si="10"/>
        <v>0</v>
      </c>
      <c r="K66" s="31" t="e">
        <f t="shared" si="12"/>
        <v>#DIV/0!</v>
      </c>
      <c r="M66" s="44"/>
    </row>
    <row r="67" spans="1:13" ht="12.75" customHeight="1">
      <c r="A67" s="144">
        <f>Batting!A67</f>
        <v>0</v>
      </c>
      <c r="B67" s="140"/>
      <c r="C67" s="198" t="s">
        <v>64</v>
      </c>
      <c r="D67" s="140"/>
      <c r="E67" s="140"/>
      <c r="F67" s="140"/>
      <c r="G67" s="140"/>
      <c r="H67" s="29">
        <f t="shared" si="11"/>
        <v>0</v>
      </c>
      <c r="I67" s="30" t="s">
        <v>15</v>
      </c>
      <c r="J67" s="46">
        <f t="shared" si="10"/>
        <v>0</v>
      </c>
      <c r="K67" s="31" t="e">
        <f t="shared" si="12"/>
        <v>#DIV/0!</v>
      </c>
      <c r="M67" s="226" t="s">
        <v>66</v>
      </c>
    </row>
    <row r="68" spans="1:13" ht="13.5" thickBot="1">
      <c r="A68" s="144">
        <f>Batting!A68</f>
        <v>0</v>
      </c>
      <c r="B68" s="140"/>
      <c r="C68" s="198" t="s">
        <v>64</v>
      </c>
      <c r="D68" s="140"/>
      <c r="E68" s="140"/>
      <c r="F68" s="140"/>
      <c r="G68" s="141"/>
      <c r="H68" s="29">
        <f t="shared" si="11"/>
        <v>0</v>
      </c>
      <c r="I68" s="30" t="s">
        <v>15</v>
      </c>
      <c r="J68" s="46">
        <f t="shared" si="10"/>
        <v>0</v>
      </c>
      <c r="K68" s="31" t="e">
        <f t="shared" si="12"/>
        <v>#DIV/0!</v>
      </c>
      <c r="M68" s="227"/>
    </row>
    <row r="69" spans="1:13" ht="12.75">
      <c r="A69" s="144">
        <f>Batting!A69</f>
        <v>0</v>
      </c>
      <c r="B69" s="140"/>
      <c r="C69" s="198" t="s">
        <v>64</v>
      </c>
      <c r="D69" s="140"/>
      <c r="E69" s="140"/>
      <c r="F69" s="140"/>
      <c r="G69" s="140"/>
      <c r="H69" s="29">
        <f t="shared" si="11"/>
        <v>0</v>
      </c>
      <c r="I69" s="30" t="s">
        <v>15</v>
      </c>
      <c r="J69" s="46">
        <f t="shared" si="10"/>
        <v>0</v>
      </c>
      <c r="K69" s="31" t="e">
        <f t="shared" si="12"/>
        <v>#DIV/0!</v>
      </c>
      <c r="M69" s="44"/>
    </row>
    <row r="70" spans="1:11" ht="12.75">
      <c r="A70" s="144">
        <f>Batting!A70</f>
        <v>0</v>
      </c>
      <c r="B70" s="140"/>
      <c r="C70" s="198" t="s">
        <v>64</v>
      </c>
      <c r="D70" s="140"/>
      <c r="E70" s="140"/>
      <c r="F70" s="140"/>
      <c r="G70" s="140"/>
      <c r="H70" s="29">
        <f t="shared" si="11"/>
        <v>0</v>
      </c>
      <c r="I70" s="30" t="s">
        <v>15</v>
      </c>
      <c r="J70" s="46">
        <f t="shared" si="10"/>
        <v>0</v>
      </c>
      <c r="K70" s="31" t="e">
        <f t="shared" si="12"/>
        <v>#DIV/0!</v>
      </c>
    </row>
    <row r="71" spans="1:11" ht="12.75">
      <c r="A71" s="144">
        <f>Batting!A71</f>
        <v>0</v>
      </c>
      <c r="B71" s="140"/>
      <c r="C71" s="198" t="s">
        <v>64</v>
      </c>
      <c r="D71" s="140"/>
      <c r="E71" s="140"/>
      <c r="F71" s="140"/>
      <c r="G71" s="140"/>
      <c r="H71" s="29">
        <f t="shared" si="11"/>
        <v>0</v>
      </c>
      <c r="I71" s="30" t="s">
        <v>15</v>
      </c>
      <c r="J71" s="46">
        <f t="shared" si="10"/>
        <v>0</v>
      </c>
      <c r="K71" s="31" t="e">
        <f t="shared" si="12"/>
        <v>#DIV/0!</v>
      </c>
    </row>
    <row r="72" spans="1:11" ht="12.75">
      <c r="A72" s="144">
        <f>Batting!A72</f>
        <v>0</v>
      </c>
      <c r="B72" s="140"/>
      <c r="C72" s="198" t="s">
        <v>64</v>
      </c>
      <c r="D72" s="140"/>
      <c r="E72" s="140"/>
      <c r="F72" s="140"/>
      <c r="G72" s="140"/>
      <c r="H72" s="29">
        <f t="shared" si="11"/>
        <v>0</v>
      </c>
      <c r="I72" s="30" t="s">
        <v>15</v>
      </c>
      <c r="J72" s="46">
        <f t="shared" si="10"/>
        <v>0</v>
      </c>
      <c r="K72" s="31" t="e">
        <f t="shared" si="12"/>
        <v>#DIV/0!</v>
      </c>
    </row>
    <row r="73" spans="1:11" ht="12.75">
      <c r="A73" s="144">
        <f>Batting!A73</f>
        <v>0</v>
      </c>
      <c r="B73" s="140"/>
      <c r="C73" s="198" t="s">
        <v>64</v>
      </c>
      <c r="D73" s="140"/>
      <c r="E73" s="140"/>
      <c r="F73" s="140"/>
      <c r="G73" s="140"/>
      <c r="H73" s="29">
        <f t="shared" si="11"/>
        <v>0</v>
      </c>
      <c r="I73" s="30" t="s">
        <v>15</v>
      </c>
      <c r="J73" s="46">
        <f t="shared" si="10"/>
        <v>0</v>
      </c>
      <c r="K73" s="31" t="e">
        <f t="shared" si="12"/>
        <v>#DIV/0!</v>
      </c>
    </row>
    <row r="74" spans="1:11" ht="12.75">
      <c r="A74" s="144">
        <f>Batting!A74</f>
        <v>0</v>
      </c>
      <c r="B74" s="140"/>
      <c r="C74" s="198" t="s">
        <v>64</v>
      </c>
      <c r="D74" s="140"/>
      <c r="E74" s="140"/>
      <c r="F74" s="140"/>
      <c r="G74" s="140"/>
      <c r="H74" s="29">
        <f t="shared" si="11"/>
        <v>0</v>
      </c>
      <c r="I74" s="30" t="s">
        <v>15</v>
      </c>
      <c r="J74" s="46">
        <f t="shared" si="10"/>
        <v>0</v>
      </c>
      <c r="K74" s="31" t="e">
        <f t="shared" si="12"/>
        <v>#DIV/0!</v>
      </c>
    </row>
    <row r="75" spans="1:11" ht="12.75">
      <c r="A75" s="144">
        <f>Batting!A75</f>
        <v>0</v>
      </c>
      <c r="B75" s="140"/>
      <c r="C75" s="198" t="s">
        <v>64</v>
      </c>
      <c r="D75" s="140"/>
      <c r="E75" s="140"/>
      <c r="F75" s="140"/>
      <c r="G75" s="140"/>
      <c r="H75" s="29">
        <f t="shared" si="11"/>
        <v>0</v>
      </c>
      <c r="I75" s="30" t="s">
        <v>15</v>
      </c>
      <c r="J75" s="46">
        <f t="shared" si="10"/>
        <v>0</v>
      </c>
      <c r="K75" s="31" t="e">
        <f t="shared" si="12"/>
        <v>#DIV/0!</v>
      </c>
    </row>
    <row r="76" spans="1:11" ht="12.75">
      <c r="A76" s="144">
        <f>Batting!A76</f>
        <v>0</v>
      </c>
      <c r="B76" s="140"/>
      <c r="C76" s="198" t="s">
        <v>64</v>
      </c>
      <c r="D76" s="140"/>
      <c r="E76" s="140"/>
      <c r="F76" s="140"/>
      <c r="G76" s="140"/>
      <c r="H76" s="29">
        <f t="shared" si="11"/>
        <v>0</v>
      </c>
      <c r="I76" s="30" t="s">
        <v>15</v>
      </c>
      <c r="J76" s="46">
        <f t="shared" si="10"/>
        <v>0</v>
      </c>
      <c r="K76" s="31" t="e">
        <f t="shared" si="12"/>
        <v>#DIV/0!</v>
      </c>
    </row>
    <row r="77" spans="1:11" ht="12.75">
      <c r="A77" s="144">
        <f>Batting!A77</f>
        <v>0</v>
      </c>
      <c r="B77" s="140"/>
      <c r="C77" s="198" t="s">
        <v>64</v>
      </c>
      <c r="D77" s="140"/>
      <c r="E77" s="140"/>
      <c r="F77" s="140"/>
      <c r="G77" s="140"/>
      <c r="H77" s="29">
        <f aca="true" t="shared" si="13" ref="H77:H87">G77</f>
        <v>0</v>
      </c>
      <c r="I77" s="30" t="s">
        <v>15</v>
      </c>
      <c r="J77" s="46">
        <f aca="true" t="shared" si="14" ref="J77:J87">F77</f>
        <v>0</v>
      </c>
      <c r="K77" s="31" t="e">
        <f aca="true" t="shared" si="15" ref="K77:K87">F77/G77</f>
        <v>#DIV/0!</v>
      </c>
    </row>
    <row r="78" spans="1:11" ht="12.75">
      <c r="A78" s="144">
        <f>Batting!A78</f>
        <v>0</v>
      </c>
      <c r="B78" s="140"/>
      <c r="C78" s="198" t="s">
        <v>64</v>
      </c>
      <c r="D78" s="143"/>
      <c r="E78" s="140"/>
      <c r="F78" s="140"/>
      <c r="G78" s="140"/>
      <c r="H78" s="29">
        <f t="shared" si="13"/>
        <v>0</v>
      </c>
      <c r="I78" s="30" t="s">
        <v>15</v>
      </c>
      <c r="J78" s="46">
        <f t="shared" si="14"/>
        <v>0</v>
      </c>
      <c r="K78" s="31" t="e">
        <f t="shared" si="15"/>
        <v>#DIV/0!</v>
      </c>
    </row>
    <row r="79" spans="1:11" ht="12.75">
      <c r="A79" s="144">
        <f>Batting!A79</f>
        <v>0</v>
      </c>
      <c r="B79" s="140"/>
      <c r="C79" s="198" t="s">
        <v>64</v>
      </c>
      <c r="D79" s="140"/>
      <c r="E79" s="140"/>
      <c r="F79" s="140"/>
      <c r="G79" s="140"/>
      <c r="H79" s="29">
        <f t="shared" si="13"/>
        <v>0</v>
      </c>
      <c r="I79" s="30" t="s">
        <v>15</v>
      </c>
      <c r="J79" s="46">
        <f t="shared" si="14"/>
        <v>0</v>
      </c>
      <c r="K79" s="31" t="e">
        <f t="shared" si="15"/>
        <v>#DIV/0!</v>
      </c>
    </row>
    <row r="80" spans="1:11" ht="12.75">
      <c r="A80" s="144">
        <f>Batting!A80</f>
        <v>0</v>
      </c>
      <c r="B80" s="140"/>
      <c r="C80" s="198" t="s">
        <v>64</v>
      </c>
      <c r="D80" s="143"/>
      <c r="E80" s="140"/>
      <c r="F80" s="140"/>
      <c r="G80" s="140"/>
      <c r="H80" s="29">
        <f t="shared" si="13"/>
        <v>0</v>
      </c>
      <c r="I80" s="30" t="s">
        <v>15</v>
      </c>
      <c r="J80" s="46">
        <f t="shared" si="14"/>
        <v>0</v>
      </c>
      <c r="K80" s="31" t="e">
        <f t="shared" si="15"/>
        <v>#DIV/0!</v>
      </c>
    </row>
    <row r="81" spans="1:11" ht="12.75">
      <c r="A81" s="144">
        <f>Batting!A81</f>
        <v>0</v>
      </c>
      <c r="B81" s="140"/>
      <c r="C81" s="198" t="s">
        <v>64</v>
      </c>
      <c r="D81" s="140"/>
      <c r="E81" s="140"/>
      <c r="F81" s="140"/>
      <c r="G81" s="140"/>
      <c r="H81" s="29">
        <f t="shared" si="13"/>
        <v>0</v>
      </c>
      <c r="I81" s="30" t="s">
        <v>15</v>
      </c>
      <c r="J81" s="46">
        <f t="shared" si="14"/>
        <v>0</v>
      </c>
      <c r="K81" s="31" t="e">
        <f t="shared" si="15"/>
        <v>#DIV/0!</v>
      </c>
    </row>
    <row r="82" spans="1:11" ht="12.75">
      <c r="A82" s="144">
        <f>Batting!A82</f>
        <v>0</v>
      </c>
      <c r="B82" s="140"/>
      <c r="C82" s="198" t="s">
        <v>64</v>
      </c>
      <c r="D82" s="140"/>
      <c r="E82" s="140"/>
      <c r="F82" s="140"/>
      <c r="G82" s="140"/>
      <c r="H82" s="29">
        <f t="shared" si="13"/>
        <v>0</v>
      </c>
      <c r="I82" s="30" t="s">
        <v>15</v>
      </c>
      <c r="J82" s="46">
        <f t="shared" si="14"/>
        <v>0</v>
      </c>
      <c r="K82" s="31" t="e">
        <f t="shared" si="15"/>
        <v>#DIV/0!</v>
      </c>
    </row>
    <row r="83" spans="1:11" ht="12.75">
      <c r="A83" s="144">
        <f>Batting!A83</f>
        <v>0</v>
      </c>
      <c r="B83" s="140"/>
      <c r="C83" s="198" t="s">
        <v>64</v>
      </c>
      <c r="D83" s="140"/>
      <c r="E83" s="140"/>
      <c r="F83" s="140"/>
      <c r="G83" s="140"/>
      <c r="H83" s="29">
        <f t="shared" si="13"/>
        <v>0</v>
      </c>
      <c r="I83" s="30" t="s">
        <v>15</v>
      </c>
      <c r="J83" s="46">
        <f t="shared" si="14"/>
        <v>0</v>
      </c>
      <c r="K83" s="31" t="e">
        <f t="shared" si="15"/>
        <v>#DIV/0!</v>
      </c>
    </row>
    <row r="84" spans="1:11" ht="12.75">
      <c r="A84" s="144">
        <f>Batting!A84</f>
        <v>0</v>
      </c>
      <c r="B84" s="142"/>
      <c r="C84" s="198" t="s">
        <v>64</v>
      </c>
      <c r="D84" s="142"/>
      <c r="E84" s="142"/>
      <c r="F84" s="142"/>
      <c r="G84" s="142"/>
      <c r="H84" s="29">
        <f t="shared" si="13"/>
        <v>0</v>
      </c>
      <c r="I84" s="205" t="s">
        <v>15</v>
      </c>
      <c r="J84" s="46">
        <f t="shared" si="14"/>
        <v>0</v>
      </c>
      <c r="K84" s="206" t="e">
        <f t="shared" si="15"/>
        <v>#DIV/0!</v>
      </c>
    </row>
    <row r="85" spans="1:11" ht="12.75">
      <c r="A85" s="144">
        <f>Batting!A85</f>
        <v>0</v>
      </c>
      <c r="B85" s="140"/>
      <c r="C85" s="198" t="s">
        <v>64</v>
      </c>
      <c r="D85" s="140"/>
      <c r="E85" s="140"/>
      <c r="F85" s="140"/>
      <c r="G85" s="140"/>
      <c r="H85" s="29">
        <f t="shared" si="13"/>
        <v>0</v>
      </c>
      <c r="I85" s="30" t="s">
        <v>15</v>
      </c>
      <c r="J85" s="46">
        <f t="shared" si="14"/>
        <v>0</v>
      </c>
      <c r="K85" s="31" t="e">
        <f t="shared" si="15"/>
        <v>#DIV/0!</v>
      </c>
    </row>
    <row r="86" spans="1:11" ht="12.75">
      <c r="A86" s="144">
        <f>Batting!A86</f>
        <v>0</v>
      </c>
      <c r="B86" s="140"/>
      <c r="C86" s="198" t="s">
        <v>64</v>
      </c>
      <c r="D86" s="140"/>
      <c r="E86" s="140"/>
      <c r="F86" s="140"/>
      <c r="G86" s="140"/>
      <c r="H86" s="29">
        <f t="shared" si="13"/>
        <v>0</v>
      </c>
      <c r="I86" s="30" t="s">
        <v>15</v>
      </c>
      <c r="J86" s="46">
        <f t="shared" si="14"/>
        <v>0</v>
      </c>
      <c r="K86" s="31" t="e">
        <f t="shared" si="15"/>
        <v>#DIV/0!</v>
      </c>
    </row>
    <row r="87" spans="1:11" ht="13.5" thickBot="1">
      <c r="A87" s="144">
        <f>Batting!A87</f>
        <v>0</v>
      </c>
      <c r="B87" s="142"/>
      <c r="C87" s="198" t="s">
        <v>64</v>
      </c>
      <c r="D87" s="142"/>
      <c r="E87" s="142"/>
      <c r="F87" s="142"/>
      <c r="G87" s="142"/>
      <c r="H87" s="29">
        <f t="shared" si="13"/>
        <v>0</v>
      </c>
      <c r="I87" s="30" t="s">
        <v>15</v>
      </c>
      <c r="J87" s="46">
        <f t="shared" si="14"/>
        <v>0</v>
      </c>
      <c r="K87" s="31" t="e">
        <f t="shared" si="15"/>
        <v>#DIV/0!</v>
      </c>
    </row>
    <row r="88" spans="1:13" ht="13.5" thickBot="1">
      <c r="A88" s="138" t="s">
        <v>16</v>
      </c>
      <c r="B88" s="46">
        <f>SUM(B64:B87)</f>
        <v>0</v>
      </c>
      <c r="C88" s="198" t="s">
        <v>64</v>
      </c>
      <c r="D88" s="46">
        <f>SUM(D64:D87)</f>
        <v>0</v>
      </c>
      <c r="E88" s="30">
        <f>SUM(E64:E87)</f>
        <v>0</v>
      </c>
      <c r="F88" s="30">
        <f>SUM(F64:F87)</f>
        <v>0</v>
      </c>
      <c r="G88" s="30">
        <f>SUM(G64:G87)</f>
        <v>0</v>
      </c>
      <c r="H88" s="29">
        <f>MAX(H64:H87)</f>
        <v>0</v>
      </c>
      <c r="I88" s="194" t="s">
        <v>15</v>
      </c>
      <c r="J88" s="197"/>
      <c r="K88" s="209" t="s">
        <v>61</v>
      </c>
      <c r="M88" s="178" t="s">
        <v>72</v>
      </c>
    </row>
    <row r="89" spans="1:11" ht="13.5" thickBot="1">
      <c r="A89" s="145"/>
      <c r="B89" s="146"/>
      <c r="C89" s="147"/>
      <c r="D89" s="146">
        <f>C89/6/10</f>
        <v>0</v>
      </c>
      <c r="E89" s="147"/>
      <c r="F89" s="147"/>
      <c r="G89" s="147"/>
      <c r="H89" s="148"/>
      <c r="I89" s="147"/>
      <c r="J89" s="147"/>
      <c r="K89" s="149"/>
    </row>
    <row r="90" ht="13.5" thickBot="1"/>
    <row r="91" spans="1:13" ht="16.5" customHeight="1" thickBot="1">
      <c r="A91" s="37" t="s">
        <v>20</v>
      </c>
      <c r="B91" s="236" t="s">
        <v>59</v>
      </c>
      <c r="C91" s="237"/>
      <c r="D91" s="237"/>
      <c r="E91" s="217"/>
      <c r="F91" s="238"/>
      <c r="G91" s="239"/>
      <c r="H91" s="240"/>
      <c r="I91" s="240"/>
      <c r="J91" s="240"/>
      <c r="K91" s="241"/>
      <c r="M91" s="223" t="s">
        <v>82</v>
      </c>
    </row>
    <row r="92" spans="1:13" ht="13.5" thickBot="1">
      <c r="A92" s="17"/>
      <c r="B92" s="18"/>
      <c r="C92" s="137"/>
      <c r="D92" s="18"/>
      <c r="E92" s="18"/>
      <c r="F92" s="18"/>
      <c r="G92" s="242"/>
      <c r="H92" s="243"/>
      <c r="I92" s="243"/>
      <c r="J92" s="243"/>
      <c r="K92" s="244"/>
      <c r="M92" s="224"/>
    </row>
    <row r="93" spans="1:13" ht="13.5" thickBot="1">
      <c r="A93" s="211" t="str">
        <f>Batting!A93</f>
        <v>Opponents</v>
      </c>
      <c r="B93" s="228" t="s">
        <v>65</v>
      </c>
      <c r="C93" s="229"/>
      <c r="D93" s="230"/>
      <c r="E93" s="13" t="s">
        <v>9</v>
      </c>
      <c r="F93" s="13" t="s">
        <v>3</v>
      </c>
      <c r="G93" s="14" t="s">
        <v>10</v>
      </c>
      <c r="H93" s="233" t="s">
        <v>47</v>
      </c>
      <c r="I93" s="234"/>
      <c r="J93" s="235"/>
      <c r="K93" s="15" t="s">
        <v>6</v>
      </c>
      <c r="M93" s="225"/>
    </row>
    <row r="94" spans="1:13" ht="12.75" customHeight="1">
      <c r="A94" s="144">
        <f>Batting!A94</f>
        <v>0</v>
      </c>
      <c r="B94" s="140"/>
      <c r="C94" s="198" t="s">
        <v>64</v>
      </c>
      <c r="D94" s="140"/>
      <c r="E94" s="140"/>
      <c r="F94" s="140"/>
      <c r="G94" s="140"/>
      <c r="H94" s="29">
        <f>G94</f>
        <v>0</v>
      </c>
      <c r="I94" s="30" t="s">
        <v>15</v>
      </c>
      <c r="J94" s="46">
        <f aca="true" t="shared" si="16" ref="J94:J106">F94</f>
        <v>0</v>
      </c>
      <c r="K94" s="31" t="e">
        <f>F94/G94</f>
        <v>#DIV/0!</v>
      </c>
      <c r="M94" s="231" t="s">
        <v>60</v>
      </c>
    </row>
    <row r="95" spans="1:13" ht="13.5" thickBot="1">
      <c r="A95" s="144">
        <f>Batting!A95</f>
        <v>0</v>
      </c>
      <c r="B95" s="140"/>
      <c r="C95" s="198" t="s">
        <v>64</v>
      </c>
      <c r="D95" s="140"/>
      <c r="E95" s="140"/>
      <c r="F95" s="140"/>
      <c r="G95" s="140"/>
      <c r="H95" s="29">
        <f aca="true" t="shared" si="17" ref="H95:H106">G95</f>
        <v>0</v>
      </c>
      <c r="I95" s="30" t="s">
        <v>15</v>
      </c>
      <c r="J95" s="46">
        <f t="shared" si="16"/>
        <v>0</v>
      </c>
      <c r="K95" s="31" t="e">
        <f aca="true" t="shared" si="18" ref="K95:K106">F95/G95</f>
        <v>#DIV/0!</v>
      </c>
      <c r="M95" s="232"/>
    </row>
    <row r="96" spans="1:13" ht="13.5" thickBot="1">
      <c r="A96" s="144">
        <f>Batting!A96</f>
        <v>0</v>
      </c>
      <c r="B96" s="140"/>
      <c r="C96" s="198" t="s">
        <v>64</v>
      </c>
      <c r="D96" s="140"/>
      <c r="E96" s="140"/>
      <c r="F96" s="140"/>
      <c r="G96" s="140"/>
      <c r="H96" s="29">
        <f t="shared" si="17"/>
        <v>0</v>
      </c>
      <c r="I96" s="30" t="s">
        <v>15</v>
      </c>
      <c r="J96" s="46">
        <f t="shared" si="16"/>
        <v>0</v>
      </c>
      <c r="K96" s="31" t="e">
        <f t="shared" si="18"/>
        <v>#DIV/0!</v>
      </c>
      <c r="M96" s="44"/>
    </row>
    <row r="97" spans="1:13" ht="12.75" customHeight="1">
      <c r="A97" s="144">
        <f>Batting!A97</f>
        <v>0</v>
      </c>
      <c r="B97" s="140"/>
      <c r="C97" s="198" t="s">
        <v>64</v>
      </c>
      <c r="D97" s="140"/>
      <c r="E97" s="140"/>
      <c r="F97" s="140"/>
      <c r="G97" s="140"/>
      <c r="H97" s="29">
        <f t="shared" si="17"/>
        <v>0</v>
      </c>
      <c r="I97" s="30" t="s">
        <v>15</v>
      </c>
      <c r="J97" s="46">
        <f t="shared" si="16"/>
        <v>0</v>
      </c>
      <c r="K97" s="31" t="e">
        <f t="shared" si="18"/>
        <v>#DIV/0!</v>
      </c>
      <c r="M97" s="226" t="s">
        <v>66</v>
      </c>
    </row>
    <row r="98" spans="1:13" ht="13.5" thickBot="1">
      <c r="A98" s="144">
        <f>Batting!A98</f>
        <v>0</v>
      </c>
      <c r="B98" s="140"/>
      <c r="C98" s="198" t="s">
        <v>64</v>
      </c>
      <c r="D98" s="140"/>
      <c r="E98" s="140"/>
      <c r="F98" s="140"/>
      <c r="G98" s="141"/>
      <c r="H98" s="29">
        <f t="shared" si="17"/>
        <v>0</v>
      </c>
      <c r="I98" s="30" t="s">
        <v>15</v>
      </c>
      <c r="J98" s="46">
        <f t="shared" si="16"/>
        <v>0</v>
      </c>
      <c r="K98" s="31" t="e">
        <f t="shared" si="18"/>
        <v>#DIV/0!</v>
      </c>
      <c r="M98" s="227"/>
    </row>
    <row r="99" spans="1:13" ht="12.75">
      <c r="A99" s="144">
        <f>Batting!A99</f>
        <v>0</v>
      </c>
      <c r="B99" s="140"/>
      <c r="C99" s="198" t="s">
        <v>64</v>
      </c>
      <c r="D99" s="140"/>
      <c r="E99" s="140"/>
      <c r="F99" s="140"/>
      <c r="G99" s="140"/>
      <c r="H99" s="29">
        <f t="shared" si="17"/>
        <v>0</v>
      </c>
      <c r="I99" s="30" t="s">
        <v>15</v>
      </c>
      <c r="J99" s="46">
        <f t="shared" si="16"/>
        <v>0</v>
      </c>
      <c r="K99" s="31" t="e">
        <f t="shared" si="18"/>
        <v>#DIV/0!</v>
      </c>
      <c r="M99" s="44"/>
    </row>
    <row r="100" spans="1:11" ht="12.75">
      <c r="A100" s="144">
        <f>Batting!A100</f>
        <v>0</v>
      </c>
      <c r="B100" s="140"/>
      <c r="C100" s="198" t="s">
        <v>64</v>
      </c>
      <c r="D100" s="140"/>
      <c r="E100" s="140"/>
      <c r="F100" s="140"/>
      <c r="G100" s="140"/>
      <c r="H100" s="29">
        <f t="shared" si="17"/>
        <v>0</v>
      </c>
      <c r="I100" s="30" t="s">
        <v>15</v>
      </c>
      <c r="J100" s="46">
        <f t="shared" si="16"/>
        <v>0</v>
      </c>
      <c r="K100" s="31" t="e">
        <f t="shared" si="18"/>
        <v>#DIV/0!</v>
      </c>
    </row>
    <row r="101" spans="1:11" ht="12.75">
      <c r="A101" s="144">
        <f>Batting!A101</f>
        <v>0</v>
      </c>
      <c r="B101" s="140"/>
      <c r="C101" s="198" t="s">
        <v>64</v>
      </c>
      <c r="D101" s="140"/>
      <c r="E101" s="140"/>
      <c r="F101" s="140"/>
      <c r="G101" s="140"/>
      <c r="H101" s="29">
        <f t="shared" si="17"/>
        <v>0</v>
      </c>
      <c r="I101" s="30" t="s">
        <v>15</v>
      </c>
      <c r="J101" s="46">
        <f t="shared" si="16"/>
        <v>0</v>
      </c>
      <c r="K101" s="31" t="e">
        <f t="shared" si="18"/>
        <v>#DIV/0!</v>
      </c>
    </row>
    <row r="102" spans="1:11" ht="12.75">
      <c r="A102" s="144">
        <f>Batting!A102</f>
        <v>0</v>
      </c>
      <c r="B102" s="140"/>
      <c r="C102" s="198" t="s">
        <v>64</v>
      </c>
      <c r="D102" s="140"/>
      <c r="E102" s="140"/>
      <c r="F102" s="140"/>
      <c r="G102" s="140"/>
      <c r="H102" s="29">
        <f t="shared" si="17"/>
        <v>0</v>
      </c>
      <c r="I102" s="30" t="s">
        <v>15</v>
      </c>
      <c r="J102" s="46">
        <f t="shared" si="16"/>
        <v>0</v>
      </c>
      <c r="K102" s="31" t="e">
        <f t="shared" si="18"/>
        <v>#DIV/0!</v>
      </c>
    </row>
    <row r="103" spans="1:11" ht="12.75">
      <c r="A103" s="144">
        <f>Batting!A103</f>
        <v>0</v>
      </c>
      <c r="B103" s="140"/>
      <c r="C103" s="198" t="s">
        <v>64</v>
      </c>
      <c r="D103" s="140"/>
      <c r="E103" s="140"/>
      <c r="F103" s="140"/>
      <c r="G103" s="140"/>
      <c r="H103" s="29">
        <f t="shared" si="17"/>
        <v>0</v>
      </c>
      <c r="I103" s="30" t="s">
        <v>15</v>
      </c>
      <c r="J103" s="46">
        <f t="shared" si="16"/>
        <v>0</v>
      </c>
      <c r="K103" s="31" t="e">
        <f t="shared" si="18"/>
        <v>#DIV/0!</v>
      </c>
    </row>
    <row r="104" spans="1:11" ht="12.75">
      <c r="A104" s="144">
        <f>Batting!A104</f>
        <v>0</v>
      </c>
      <c r="B104" s="140"/>
      <c r="C104" s="198" t="s">
        <v>64</v>
      </c>
      <c r="D104" s="140"/>
      <c r="E104" s="140"/>
      <c r="F104" s="140"/>
      <c r="G104" s="140"/>
      <c r="H104" s="29">
        <f t="shared" si="17"/>
        <v>0</v>
      </c>
      <c r="I104" s="30" t="s">
        <v>15</v>
      </c>
      <c r="J104" s="46">
        <f t="shared" si="16"/>
        <v>0</v>
      </c>
      <c r="K104" s="31" t="e">
        <f t="shared" si="18"/>
        <v>#DIV/0!</v>
      </c>
    </row>
    <row r="105" spans="1:11" ht="12.75">
      <c r="A105" s="144">
        <f>Batting!A105</f>
        <v>0</v>
      </c>
      <c r="B105" s="140"/>
      <c r="C105" s="198" t="s">
        <v>64</v>
      </c>
      <c r="D105" s="140"/>
      <c r="E105" s="140"/>
      <c r="F105" s="140"/>
      <c r="G105" s="140"/>
      <c r="H105" s="29">
        <f t="shared" si="17"/>
        <v>0</v>
      </c>
      <c r="I105" s="30" t="s">
        <v>15</v>
      </c>
      <c r="J105" s="46">
        <f t="shared" si="16"/>
        <v>0</v>
      </c>
      <c r="K105" s="31" t="e">
        <f t="shared" si="18"/>
        <v>#DIV/0!</v>
      </c>
    </row>
    <row r="106" spans="1:11" ht="12.75">
      <c r="A106" s="144">
        <f>Batting!A106</f>
        <v>0</v>
      </c>
      <c r="B106" s="140"/>
      <c r="C106" s="198" t="s">
        <v>64</v>
      </c>
      <c r="D106" s="140"/>
      <c r="E106" s="140"/>
      <c r="F106" s="140"/>
      <c r="G106" s="140"/>
      <c r="H106" s="29">
        <f t="shared" si="17"/>
        <v>0</v>
      </c>
      <c r="I106" s="30" t="s">
        <v>15</v>
      </c>
      <c r="J106" s="46">
        <f t="shared" si="16"/>
        <v>0</v>
      </c>
      <c r="K106" s="31" t="e">
        <f t="shared" si="18"/>
        <v>#DIV/0!</v>
      </c>
    </row>
    <row r="107" spans="1:11" ht="12.75">
      <c r="A107" s="144">
        <f>Batting!A107</f>
        <v>0</v>
      </c>
      <c r="B107" s="140"/>
      <c r="C107" s="198" t="s">
        <v>64</v>
      </c>
      <c r="D107" s="140"/>
      <c r="E107" s="140"/>
      <c r="F107" s="140"/>
      <c r="G107" s="140"/>
      <c r="H107" s="29">
        <f>G107</f>
        <v>0</v>
      </c>
      <c r="I107" s="30" t="s">
        <v>15</v>
      </c>
      <c r="J107" s="46">
        <f aca="true" t="shared" si="19" ref="J107:J113">F107</f>
        <v>0</v>
      </c>
      <c r="K107" s="31" t="e">
        <f aca="true" t="shared" si="20" ref="K107:K117">F107/G107</f>
        <v>#DIV/0!</v>
      </c>
    </row>
    <row r="108" spans="1:11" ht="12.75">
      <c r="A108" s="144">
        <f>Batting!A108</f>
        <v>0</v>
      </c>
      <c r="B108" s="140"/>
      <c r="C108" s="198" t="s">
        <v>64</v>
      </c>
      <c r="D108" s="143"/>
      <c r="E108" s="140"/>
      <c r="F108" s="140"/>
      <c r="G108" s="140"/>
      <c r="H108" s="29">
        <f>G108</f>
        <v>0</v>
      </c>
      <c r="I108" s="30" t="s">
        <v>15</v>
      </c>
      <c r="J108" s="46">
        <f t="shared" si="19"/>
        <v>0</v>
      </c>
      <c r="K108" s="31" t="e">
        <f t="shared" si="20"/>
        <v>#DIV/0!</v>
      </c>
    </row>
    <row r="109" spans="1:11" ht="12.75">
      <c r="A109" s="144">
        <f>Batting!A109</f>
        <v>0</v>
      </c>
      <c r="B109" s="140"/>
      <c r="C109" s="198" t="s">
        <v>64</v>
      </c>
      <c r="D109" s="140"/>
      <c r="E109" s="140"/>
      <c r="F109" s="140"/>
      <c r="G109" s="140"/>
      <c r="H109" s="29">
        <f aca="true" t="shared" si="21" ref="H109:H117">G109</f>
        <v>0</v>
      </c>
      <c r="I109" s="30" t="s">
        <v>15</v>
      </c>
      <c r="J109" s="46">
        <f t="shared" si="19"/>
        <v>0</v>
      </c>
      <c r="K109" s="31" t="e">
        <f t="shared" si="20"/>
        <v>#DIV/0!</v>
      </c>
    </row>
    <row r="110" spans="1:11" ht="12.75">
      <c r="A110" s="144">
        <f>Batting!A110</f>
        <v>0</v>
      </c>
      <c r="B110" s="140"/>
      <c r="C110" s="198" t="s">
        <v>64</v>
      </c>
      <c r="D110" s="143"/>
      <c r="E110" s="140"/>
      <c r="F110" s="140"/>
      <c r="G110" s="140"/>
      <c r="H110" s="29">
        <f t="shared" si="21"/>
        <v>0</v>
      </c>
      <c r="I110" s="30" t="s">
        <v>15</v>
      </c>
      <c r="J110" s="46">
        <f t="shared" si="19"/>
        <v>0</v>
      </c>
      <c r="K110" s="31" t="e">
        <f t="shared" si="20"/>
        <v>#DIV/0!</v>
      </c>
    </row>
    <row r="111" spans="1:11" ht="12.75">
      <c r="A111" s="144">
        <f>Batting!A111</f>
        <v>0</v>
      </c>
      <c r="B111" s="140"/>
      <c r="C111" s="198" t="s">
        <v>64</v>
      </c>
      <c r="D111" s="140"/>
      <c r="E111" s="140"/>
      <c r="F111" s="140"/>
      <c r="G111" s="140"/>
      <c r="H111" s="29">
        <f t="shared" si="21"/>
        <v>0</v>
      </c>
      <c r="I111" s="30" t="s">
        <v>15</v>
      </c>
      <c r="J111" s="46">
        <f t="shared" si="19"/>
        <v>0</v>
      </c>
      <c r="K111" s="31" t="e">
        <f t="shared" si="20"/>
        <v>#DIV/0!</v>
      </c>
    </row>
    <row r="112" spans="1:11" ht="12.75">
      <c r="A112" s="144">
        <f>Batting!A112</f>
        <v>0</v>
      </c>
      <c r="B112" s="140"/>
      <c r="C112" s="198" t="s">
        <v>64</v>
      </c>
      <c r="D112" s="140"/>
      <c r="E112" s="140"/>
      <c r="F112" s="140"/>
      <c r="G112" s="140"/>
      <c r="H112" s="29">
        <f t="shared" si="21"/>
        <v>0</v>
      </c>
      <c r="I112" s="30" t="s">
        <v>15</v>
      </c>
      <c r="J112" s="46">
        <f t="shared" si="19"/>
        <v>0</v>
      </c>
      <c r="K112" s="31" t="e">
        <f t="shared" si="20"/>
        <v>#DIV/0!</v>
      </c>
    </row>
    <row r="113" spans="1:11" ht="12.75">
      <c r="A113" s="144">
        <f>Batting!A113</f>
        <v>0</v>
      </c>
      <c r="B113" s="140"/>
      <c r="C113" s="198" t="s">
        <v>64</v>
      </c>
      <c r="D113" s="140"/>
      <c r="E113" s="140"/>
      <c r="F113" s="140"/>
      <c r="G113" s="140"/>
      <c r="H113" s="29">
        <f t="shared" si="21"/>
        <v>0</v>
      </c>
      <c r="I113" s="30" t="s">
        <v>15</v>
      </c>
      <c r="J113" s="46">
        <f t="shared" si="19"/>
        <v>0</v>
      </c>
      <c r="K113" s="31" t="e">
        <f t="shared" si="20"/>
        <v>#DIV/0!</v>
      </c>
    </row>
    <row r="114" spans="1:11" ht="12.75">
      <c r="A114" s="144">
        <f>Batting!A114</f>
        <v>0</v>
      </c>
      <c r="B114" s="142"/>
      <c r="C114" s="198" t="s">
        <v>64</v>
      </c>
      <c r="D114" s="142"/>
      <c r="E114" s="142"/>
      <c r="F114" s="142"/>
      <c r="G114" s="142"/>
      <c r="H114" s="29">
        <f t="shared" si="21"/>
        <v>0</v>
      </c>
      <c r="I114" s="205" t="s">
        <v>15</v>
      </c>
      <c r="J114" s="46">
        <f>F114</f>
        <v>0</v>
      </c>
      <c r="K114" s="206" t="e">
        <f t="shared" si="20"/>
        <v>#DIV/0!</v>
      </c>
    </row>
    <row r="115" spans="1:11" ht="12.75">
      <c r="A115" s="144">
        <f>Batting!A115</f>
        <v>0</v>
      </c>
      <c r="B115" s="140"/>
      <c r="C115" s="198" t="s">
        <v>64</v>
      </c>
      <c r="D115" s="140"/>
      <c r="E115" s="140"/>
      <c r="F115" s="140"/>
      <c r="G115" s="140"/>
      <c r="H115" s="29">
        <f t="shared" si="21"/>
        <v>0</v>
      </c>
      <c r="I115" s="30" t="s">
        <v>15</v>
      </c>
      <c r="J115" s="46">
        <f>F115</f>
        <v>0</v>
      </c>
      <c r="K115" s="31" t="e">
        <f t="shared" si="20"/>
        <v>#DIV/0!</v>
      </c>
    </row>
    <row r="116" spans="1:11" ht="12.75">
      <c r="A116" s="144">
        <f>Batting!A116</f>
        <v>0</v>
      </c>
      <c r="B116" s="140"/>
      <c r="C116" s="198" t="s">
        <v>64</v>
      </c>
      <c r="D116" s="140"/>
      <c r="E116" s="140"/>
      <c r="F116" s="140"/>
      <c r="G116" s="140"/>
      <c r="H116" s="29">
        <f t="shared" si="21"/>
        <v>0</v>
      </c>
      <c r="I116" s="30" t="s">
        <v>15</v>
      </c>
      <c r="J116" s="46">
        <f>F116</f>
        <v>0</v>
      </c>
      <c r="K116" s="31" t="e">
        <f t="shared" si="20"/>
        <v>#DIV/0!</v>
      </c>
    </row>
    <row r="117" spans="1:11" ht="13.5" thickBot="1">
      <c r="A117" s="144">
        <f>Batting!A117</f>
        <v>0</v>
      </c>
      <c r="B117" s="142"/>
      <c r="C117" s="198" t="s">
        <v>64</v>
      </c>
      <c r="D117" s="142"/>
      <c r="E117" s="142"/>
      <c r="F117" s="142"/>
      <c r="G117" s="142"/>
      <c r="H117" s="29">
        <f t="shared" si="21"/>
        <v>0</v>
      </c>
      <c r="I117" s="30" t="s">
        <v>15</v>
      </c>
      <c r="J117" s="46">
        <f>F117</f>
        <v>0</v>
      </c>
      <c r="K117" s="31" t="e">
        <f t="shared" si="20"/>
        <v>#DIV/0!</v>
      </c>
    </row>
    <row r="118" spans="1:13" ht="13.5" thickBot="1">
      <c r="A118" s="138" t="s">
        <v>16</v>
      </c>
      <c r="B118" s="46">
        <f>SUM(B94:B117)</f>
        <v>0</v>
      </c>
      <c r="C118" s="198" t="s">
        <v>64</v>
      </c>
      <c r="D118" s="46">
        <f>SUM(D94:D117)</f>
        <v>0</v>
      </c>
      <c r="E118" s="30">
        <f>SUM(E94:E117)</f>
        <v>0</v>
      </c>
      <c r="F118" s="30">
        <f>SUM(F94:F117)</f>
        <v>0</v>
      </c>
      <c r="G118" s="30">
        <f>SUM(G94:G117)</f>
        <v>0</v>
      </c>
      <c r="H118" s="29">
        <f>MAX(H94:H117)</f>
        <v>0</v>
      </c>
      <c r="I118" s="194" t="s">
        <v>15</v>
      </c>
      <c r="J118" s="197"/>
      <c r="K118" s="209" t="s">
        <v>61</v>
      </c>
      <c r="M118" s="178" t="s">
        <v>72</v>
      </c>
    </row>
    <row r="119" spans="1:11" ht="13.5" thickBot="1">
      <c r="A119" s="145"/>
      <c r="B119" s="146"/>
      <c r="C119" s="147"/>
      <c r="D119" s="146">
        <f>C119/6/10</f>
        <v>0</v>
      </c>
      <c r="E119" s="147"/>
      <c r="F119" s="147"/>
      <c r="G119" s="147"/>
      <c r="H119" s="148"/>
      <c r="I119" s="147"/>
      <c r="J119" s="147"/>
      <c r="K119" s="149"/>
    </row>
    <row r="120" ht="13.5" thickBot="1"/>
    <row r="121" spans="1:13" ht="15" customHeight="1" thickBot="1">
      <c r="A121" s="37" t="s">
        <v>20</v>
      </c>
      <c r="B121" s="236" t="s">
        <v>59</v>
      </c>
      <c r="C121" s="237"/>
      <c r="D121" s="237"/>
      <c r="E121" s="217"/>
      <c r="F121" s="238"/>
      <c r="G121" s="239"/>
      <c r="H121" s="240"/>
      <c r="I121" s="240"/>
      <c r="J121" s="240"/>
      <c r="K121" s="241"/>
      <c r="M121" s="223" t="s">
        <v>82</v>
      </c>
    </row>
    <row r="122" spans="1:13" ht="13.5" thickBot="1">
      <c r="A122" s="17"/>
      <c r="B122" s="18"/>
      <c r="C122" s="137"/>
      <c r="D122" s="18"/>
      <c r="E122" s="18"/>
      <c r="F122" s="18"/>
      <c r="G122" s="242"/>
      <c r="H122" s="243"/>
      <c r="I122" s="243"/>
      <c r="J122" s="243"/>
      <c r="K122" s="244"/>
      <c r="M122" s="224"/>
    </row>
    <row r="123" spans="1:13" ht="13.5" thickBot="1">
      <c r="A123" s="211" t="str">
        <f>Batting!A123</f>
        <v>Opponents</v>
      </c>
      <c r="B123" s="228" t="s">
        <v>65</v>
      </c>
      <c r="C123" s="229"/>
      <c r="D123" s="230"/>
      <c r="E123" s="13" t="s">
        <v>9</v>
      </c>
      <c r="F123" s="13" t="s">
        <v>3</v>
      </c>
      <c r="G123" s="14" t="s">
        <v>10</v>
      </c>
      <c r="H123" s="233" t="s">
        <v>47</v>
      </c>
      <c r="I123" s="234"/>
      <c r="J123" s="235"/>
      <c r="K123" s="15" t="s">
        <v>6</v>
      </c>
      <c r="M123" s="225"/>
    </row>
    <row r="124" spans="1:13" ht="12.75" customHeight="1">
      <c r="A124" s="144">
        <f>Batting!A124</f>
        <v>0</v>
      </c>
      <c r="B124" s="140"/>
      <c r="C124" s="198" t="s">
        <v>64</v>
      </c>
      <c r="D124" s="140"/>
      <c r="E124" s="140"/>
      <c r="F124" s="140"/>
      <c r="G124" s="140"/>
      <c r="H124" s="29">
        <f>G124</f>
        <v>0</v>
      </c>
      <c r="I124" s="30" t="s">
        <v>15</v>
      </c>
      <c r="J124" s="46">
        <f aca="true" t="shared" si="22" ref="J124:J136">F124</f>
        <v>0</v>
      </c>
      <c r="K124" s="31" t="e">
        <f>F124/G124</f>
        <v>#DIV/0!</v>
      </c>
      <c r="M124" s="231" t="s">
        <v>60</v>
      </c>
    </row>
    <row r="125" spans="1:13" ht="13.5" thickBot="1">
      <c r="A125" s="144">
        <f>Batting!A125</f>
        <v>0</v>
      </c>
      <c r="B125" s="140"/>
      <c r="C125" s="198" t="s">
        <v>64</v>
      </c>
      <c r="D125" s="140"/>
      <c r="E125" s="140"/>
      <c r="F125" s="140"/>
      <c r="G125" s="140"/>
      <c r="H125" s="29">
        <f aca="true" t="shared" si="23" ref="H125:H136">G125</f>
        <v>0</v>
      </c>
      <c r="I125" s="30" t="s">
        <v>15</v>
      </c>
      <c r="J125" s="46">
        <f t="shared" si="22"/>
        <v>0</v>
      </c>
      <c r="K125" s="31" t="e">
        <f aca="true" t="shared" si="24" ref="K125:K136">F125/G125</f>
        <v>#DIV/0!</v>
      </c>
      <c r="M125" s="232"/>
    </row>
    <row r="126" spans="1:13" ht="13.5" thickBot="1">
      <c r="A126" s="144">
        <f>Batting!A126</f>
        <v>0</v>
      </c>
      <c r="B126" s="140"/>
      <c r="C126" s="198" t="s">
        <v>64</v>
      </c>
      <c r="D126" s="140"/>
      <c r="E126" s="140"/>
      <c r="F126" s="140"/>
      <c r="G126" s="140"/>
      <c r="H126" s="29">
        <f t="shared" si="23"/>
        <v>0</v>
      </c>
      <c r="I126" s="30" t="s">
        <v>15</v>
      </c>
      <c r="J126" s="46">
        <f t="shared" si="22"/>
        <v>0</v>
      </c>
      <c r="K126" s="31" t="e">
        <f t="shared" si="24"/>
        <v>#DIV/0!</v>
      </c>
      <c r="M126" s="44"/>
    </row>
    <row r="127" spans="1:13" ht="12.75" customHeight="1">
      <c r="A127" s="144">
        <f>Batting!A127</f>
        <v>0</v>
      </c>
      <c r="B127" s="140"/>
      <c r="C127" s="198" t="s">
        <v>64</v>
      </c>
      <c r="D127" s="140"/>
      <c r="E127" s="140"/>
      <c r="F127" s="140"/>
      <c r="G127" s="140"/>
      <c r="H127" s="29">
        <f t="shared" si="23"/>
        <v>0</v>
      </c>
      <c r="I127" s="30" t="s">
        <v>15</v>
      </c>
      <c r="J127" s="46">
        <f t="shared" si="22"/>
        <v>0</v>
      </c>
      <c r="K127" s="31" t="e">
        <f t="shared" si="24"/>
        <v>#DIV/0!</v>
      </c>
      <c r="M127" s="226" t="s">
        <v>66</v>
      </c>
    </row>
    <row r="128" spans="1:13" ht="13.5" thickBot="1">
      <c r="A128" s="144">
        <f>Batting!A128</f>
        <v>0</v>
      </c>
      <c r="B128" s="140"/>
      <c r="C128" s="198" t="s">
        <v>64</v>
      </c>
      <c r="D128" s="140"/>
      <c r="E128" s="140"/>
      <c r="F128" s="140"/>
      <c r="G128" s="141"/>
      <c r="H128" s="29">
        <f t="shared" si="23"/>
        <v>0</v>
      </c>
      <c r="I128" s="30" t="s">
        <v>15</v>
      </c>
      <c r="J128" s="46">
        <f t="shared" si="22"/>
        <v>0</v>
      </c>
      <c r="K128" s="31" t="e">
        <f t="shared" si="24"/>
        <v>#DIV/0!</v>
      </c>
      <c r="M128" s="227"/>
    </row>
    <row r="129" spans="1:13" ht="12.75">
      <c r="A129" s="144">
        <f>Batting!A129</f>
        <v>0</v>
      </c>
      <c r="B129" s="140"/>
      <c r="C129" s="198" t="s">
        <v>64</v>
      </c>
      <c r="D129" s="140"/>
      <c r="E129" s="140"/>
      <c r="F129" s="140"/>
      <c r="G129" s="140"/>
      <c r="H129" s="29">
        <f t="shared" si="23"/>
        <v>0</v>
      </c>
      <c r="I129" s="30" t="s">
        <v>15</v>
      </c>
      <c r="J129" s="46">
        <f t="shared" si="22"/>
        <v>0</v>
      </c>
      <c r="K129" s="31" t="e">
        <f t="shared" si="24"/>
        <v>#DIV/0!</v>
      </c>
      <c r="M129" s="44"/>
    </row>
    <row r="130" spans="1:11" ht="12.75">
      <c r="A130" s="144">
        <f>Batting!A130</f>
        <v>0</v>
      </c>
      <c r="B130" s="140"/>
      <c r="C130" s="198" t="s">
        <v>64</v>
      </c>
      <c r="D130" s="140"/>
      <c r="E130" s="140"/>
      <c r="F130" s="140"/>
      <c r="G130" s="140"/>
      <c r="H130" s="29">
        <f t="shared" si="23"/>
        <v>0</v>
      </c>
      <c r="I130" s="30" t="s">
        <v>15</v>
      </c>
      <c r="J130" s="46">
        <f t="shared" si="22"/>
        <v>0</v>
      </c>
      <c r="K130" s="31" t="e">
        <f t="shared" si="24"/>
        <v>#DIV/0!</v>
      </c>
    </row>
    <row r="131" spans="1:11" ht="12.75">
      <c r="A131" s="144">
        <f>Batting!A131</f>
        <v>0</v>
      </c>
      <c r="B131" s="140"/>
      <c r="C131" s="198" t="s">
        <v>64</v>
      </c>
      <c r="D131" s="140"/>
      <c r="E131" s="140"/>
      <c r="F131" s="140"/>
      <c r="G131" s="140"/>
      <c r="H131" s="29">
        <f t="shared" si="23"/>
        <v>0</v>
      </c>
      <c r="I131" s="30" t="s">
        <v>15</v>
      </c>
      <c r="J131" s="46">
        <f t="shared" si="22"/>
        <v>0</v>
      </c>
      <c r="K131" s="31" t="e">
        <f t="shared" si="24"/>
        <v>#DIV/0!</v>
      </c>
    </row>
    <row r="132" spans="1:11" ht="12.75">
      <c r="A132" s="144">
        <f>Batting!A132</f>
        <v>0</v>
      </c>
      <c r="B132" s="140"/>
      <c r="C132" s="198" t="s">
        <v>64</v>
      </c>
      <c r="D132" s="140"/>
      <c r="E132" s="140"/>
      <c r="F132" s="140"/>
      <c r="G132" s="140"/>
      <c r="H132" s="29">
        <f t="shared" si="23"/>
        <v>0</v>
      </c>
      <c r="I132" s="30" t="s">
        <v>15</v>
      </c>
      <c r="J132" s="46">
        <f t="shared" si="22"/>
        <v>0</v>
      </c>
      <c r="K132" s="31" t="e">
        <f t="shared" si="24"/>
        <v>#DIV/0!</v>
      </c>
    </row>
    <row r="133" spans="1:11" ht="12.75">
      <c r="A133" s="144">
        <f>Batting!A133</f>
        <v>0</v>
      </c>
      <c r="B133" s="140"/>
      <c r="C133" s="198" t="s">
        <v>64</v>
      </c>
      <c r="D133" s="140"/>
      <c r="E133" s="140"/>
      <c r="F133" s="140"/>
      <c r="G133" s="140"/>
      <c r="H133" s="29">
        <f t="shared" si="23"/>
        <v>0</v>
      </c>
      <c r="I133" s="30" t="s">
        <v>15</v>
      </c>
      <c r="J133" s="46">
        <f t="shared" si="22"/>
        <v>0</v>
      </c>
      <c r="K133" s="31" t="e">
        <f t="shared" si="24"/>
        <v>#DIV/0!</v>
      </c>
    </row>
    <row r="134" spans="1:11" ht="12.75">
      <c r="A134" s="144">
        <f>Batting!A134</f>
        <v>0</v>
      </c>
      <c r="B134" s="140"/>
      <c r="C134" s="198" t="s">
        <v>64</v>
      </c>
      <c r="D134" s="140"/>
      <c r="E134" s="140"/>
      <c r="F134" s="140"/>
      <c r="G134" s="140"/>
      <c r="H134" s="29">
        <f t="shared" si="23"/>
        <v>0</v>
      </c>
      <c r="I134" s="30" t="s">
        <v>15</v>
      </c>
      <c r="J134" s="46">
        <f t="shared" si="22"/>
        <v>0</v>
      </c>
      <c r="K134" s="31" t="e">
        <f t="shared" si="24"/>
        <v>#DIV/0!</v>
      </c>
    </row>
    <row r="135" spans="1:11" ht="12.75">
      <c r="A135" s="144">
        <f>Batting!A135</f>
        <v>0</v>
      </c>
      <c r="B135" s="140"/>
      <c r="C135" s="198" t="s">
        <v>64</v>
      </c>
      <c r="D135" s="140"/>
      <c r="E135" s="140"/>
      <c r="F135" s="140"/>
      <c r="G135" s="140"/>
      <c r="H135" s="29">
        <f t="shared" si="23"/>
        <v>0</v>
      </c>
      <c r="I135" s="30" t="s">
        <v>15</v>
      </c>
      <c r="J135" s="46">
        <f t="shared" si="22"/>
        <v>0</v>
      </c>
      <c r="K135" s="31" t="e">
        <f t="shared" si="24"/>
        <v>#DIV/0!</v>
      </c>
    </row>
    <row r="136" spans="1:11" ht="12.75">
      <c r="A136" s="144">
        <f>Batting!A136</f>
        <v>0</v>
      </c>
      <c r="B136" s="140"/>
      <c r="C136" s="198" t="s">
        <v>64</v>
      </c>
      <c r="D136" s="140"/>
      <c r="E136" s="140"/>
      <c r="F136" s="140"/>
      <c r="G136" s="140"/>
      <c r="H136" s="29">
        <f t="shared" si="23"/>
        <v>0</v>
      </c>
      <c r="I136" s="30" t="s">
        <v>15</v>
      </c>
      <c r="J136" s="46">
        <f t="shared" si="22"/>
        <v>0</v>
      </c>
      <c r="K136" s="31" t="e">
        <f t="shared" si="24"/>
        <v>#DIV/0!</v>
      </c>
    </row>
    <row r="137" spans="1:11" ht="12.75">
      <c r="A137" s="144">
        <f>Batting!A137</f>
        <v>0</v>
      </c>
      <c r="B137" s="140"/>
      <c r="C137" s="198" t="s">
        <v>64</v>
      </c>
      <c r="D137" s="140"/>
      <c r="E137" s="140"/>
      <c r="F137" s="140"/>
      <c r="G137" s="140"/>
      <c r="H137" s="29">
        <f aca="true" t="shared" si="25" ref="H137:H147">G137</f>
        <v>0</v>
      </c>
      <c r="I137" s="30" t="s">
        <v>15</v>
      </c>
      <c r="J137" s="46">
        <f aca="true" t="shared" si="26" ref="J137:J147">F137</f>
        <v>0</v>
      </c>
      <c r="K137" s="31" t="e">
        <f aca="true" t="shared" si="27" ref="K137:K147">F137/G137</f>
        <v>#DIV/0!</v>
      </c>
    </row>
    <row r="138" spans="1:11" ht="12.75">
      <c r="A138" s="144">
        <f>Batting!A138</f>
        <v>0</v>
      </c>
      <c r="B138" s="140"/>
      <c r="C138" s="198" t="s">
        <v>64</v>
      </c>
      <c r="D138" s="143"/>
      <c r="E138" s="140"/>
      <c r="F138" s="140"/>
      <c r="G138" s="140"/>
      <c r="H138" s="29">
        <f t="shared" si="25"/>
        <v>0</v>
      </c>
      <c r="I138" s="30" t="s">
        <v>15</v>
      </c>
      <c r="J138" s="46">
        <f t="shared" si="26"/>
        <v>0</v>
      </c>
      <c r="K138" s="31" t="e">
        <f t="shared" si="27"/>
        <v>#DIV/0!</v>
      </c>
    </row>
    <row r="139" spans="1:11" ht="12.75">
      <c r="A139" s="144">
        <f>Batting!A139</f>
        <v>0</v>
      </c>
      <c r="B139" s="140"/>
      <c r="C139" s="198" t="s">
        <v>64</v>
      </c>
      <c r="D139" s="140"/>
      <c r="E139" s="140"/>
      <c r="F139" s="140"/>
      <c r="G139" s="140"/>
      <c r="H139" s="29">
        <f t="shared" si="25"/>
        <v>0</v>
      </c>
      <c r="I139" s="30" t="s">
        <v>15</v>
      </c>
      <c r="J139" s="46">
        <f t="shared" si="26"/>
        <v>0</v>
      </c>
      <c r="K139" s="31" t="e">
        <f t="shared" si="27"/>
        <v>#DIV/0!</v>
      </c>
    </row>
    <row r="140" spans="1:11" ht="12.75">
      <c r="A140" s="144">
        <f>Batting!A140</f>
        <v>0</v>
      </c>
      <c r="B140" s="140"/>
      <c r="C140" s="198" t="s">
        <v>64</v>
      </c>
      <c r="D140" s="143"/>
      <c r="E140" s="140"/>
      <c r="F140" s="140"/>
      <c r="G140" s="140"/>
      <c r="H140" s="29">
        <f t="shared" si="25"/>
        <v>0</v>
      </c>
      <c r="I140" s="30" t="s">
        <v>15</v>
      </c>
      <c r="J140" s="46">
        <f t="shared" si="26"/>
        <v>0</v>
      </c>
      <c r="K140" s="31" t="e">
        <f t="shared" si="27"/>
        <v>#DIV/0!</v>
      </c>
    </row>
    <row r="141" spans="1:11" ht="12.75">
      <c r="A141" s="144">
        <f>Batting!A141</f>
        <v>0</v>
      </c>
      <c r="B141" s="140"/>
      <c r="C141" s="198" t="s">
        <v>64</v>
      </c>
      <c r="D141" s="140"/>
      <c r="E141" s="140"/>
      <c r="F141" s="140"/>
      <c r="G141" s="140"/>
      <c r="H141" s="29">
        <f t="shared" si="25"/>
        <v>0</v>
      </c>
      <c r="I141" s="30" t="s">
        <v>15</v>
      </c>
      <c r="J141" s="46">
        <f t="shared" si="26"/>
        <v>0</v>
      </c>
      <c r="K141" s="31" t="e">
        <f t="shared" si="27"/>
        <v>#DIV/0!</v>
      </c>
    </row>
    <row r="142" spans="1:11" ht="12.75">
      <c r="A142" s="144">
        <f>Batting!A142</f>
        <v>0</v>
      </c>
      <c r="B142" s="140"/>
      <c r="C142" s="198" t="s">
        <v>64</v>
      </c>
      <c r="D142" s="140"/>
      <c r="E142" s="140"/>
      <c r="F142" s="140"/>
      <c r="G142" s="140"/>
      <c r="H142" s="29">
        <f t="shared" si="25"/>
        <v>0</v>
      </c>
      <c r="I142" s="30" t="s">
        <v>15</v>
      </c>
      <c r="J142" s="46">
        <f t="shared" si="26"/>
        <v>0</v>
      </c>
      <c r="K142" s="31" t="e">
        <f t="shared" si="27"/>
        <v>#DIV/0!</v>
      </c>
    </row>
    <row r="143" spans="1:11" ht="12.75">
      <c r="A143" s="144">
        <f>Batting!A143</f>
        <v>0</v>
      </c>
      <c r="B143" s="140"/>
      <c r="C143" s="198" t="s">
        <v>64</v>
      </c>
      <c r="D143" s="140"/>
      <c r="E143" s="140"/>
      <c r="F143" s="140"/>
      <c r="G143" s="140"/>
      <c r="H143" s="29">
        <f t="shared" si="25"/>
        <v>0</v>
      </c>
      <c r="I143" s="30" t="s">
        <v>15</v>
      </c>
      <c r="J143" s="46">
        <f t="shared" si="26"/>
        <v>0</v>
      </c>
      <c r="K143" s="31" t="e">
        <f t="shared" si="27"/>
        <v>#DIV/0!</v>
      </c>
    </row>
    <row r="144" spans="1:11" ht="12.75">
      <c r="A144" s="144">
        <f>Batting!A144</f>
        <v>0</v>
      </c>
      <c r="B144" s="142"/>
      <c r="C144" s="198" t="s">
        <v>64</v>
      </c>
      <c r="D144" s="142"/>
      <c r="E144" s="142"/>
      <c r="F144" s="142"/>
      <c r="G144" s="142"/>
      <c r="H144" s="29">
        <f t="shared" si="25"/>
        <v>0</v>
      </c>
      <c r="I144" s="205" t="s">
        <v>15</v>
      </c>
      <c r="J144" s="46">
        <f t="shared" si="26"/>
        <v>0</v>
      </c>
      <c r="K144" s="206" t="e">
        <f t="shared" si="27"/>
        <v>#DIV/0!</v>
      </c>
    </row>
    <row r="145" spans="1:11" ht="12.75">
      <c r="A145" s="144">
        <f>Batting!A145</f>
        <v>0</v>
      </c>
      <c r="B145" s="140"/>
      <c r="C145" s="198" t="s">
        <v>64</v>
      </c>
      <c r="D145" s="140"/>
      <c r="E145" s="140"/>
      <c r="F145" s="140"/>
      <c r="G145" s="140"/>
      <c r="H145" s="29">
        <f t="shared" si="25"/>
        <v>0</v>
      </c>
      <c r="I145" s="30" t="s">
        <v>15</v>
      </c>
      <c r="J145" s="46">
        <f t="shared" si="26"/>
        <v>0</v>
      </c>
      <c r="K145" s="31" t="e">
        <f t="shared" si="27"/>
        <v>#DIV/0!</v>
      </c>
    </row>
    <row r="146" spans="1:11" ht="12.75">
      <c r="A146" s="144">
        <f>Batting!A146</f>
        <v>0</v>
      </c>
      <c r="B146" s="140"/>
      <c r="C146" s="198" t="s">
        <v>64</v>
      </c>
      <c r="D146" s="140"/>
      <c r="E146" s="140"/>
      <c r="F146" s="140"/>
      <c r="G146" s="140"/>
      <c r="H146" s="29">
        <f t="shared" si="25"/>
        <v>0</v>
      </c>
      <c r="I146" s="30" t="s">
        <v>15</v>
      </c>
      <c r="J146" s="46">
        <f t="shared" si="26"/>
        <v>0</v>
      </c>
      <c r="K146" s="31" t="e">
        <f t="shared" si="27"/>
        <v>#DIV/0!</v>
      </c>
    </row>
    <row r="147" spans="1:11" ht="13.5" thickBot="1">
      <c r="A147" s="144">
        <f>Batting!A147</f>
        <v>0</v>
      </c>
      <c r="B147" s="142"/>
      <c r="C147" s="198" t="s">
        <v>64</v>
      </c>
      <c r="D147" s="142"/>
      <c r="E147" s="142"/>
      <c r="F147" s="142"/>
      <c r="G147" s="142"/>
      <c r="H147" s="29">
        <f t="shared" si="25"/>
        <v>0</v>
      </c>
      <c r="I147" s="30" t="s">
        <v>15</v>
      </c>
      <c r="J147" s="46">
        <f t="shared" si="26"/>
        <v>0</v>
      </c>
      <c r="K147" s="31" t="e">
        <f t="shared" si="27"/>
        <v>#DIV/0!</v>
      </c>
    </row>
    <row r="148" spans="1:13" ht="13.5" thickBot="1">
      <c r="A148" s="138" t="s">
        <v>16</v>
      </c>
      <c r="B148" s="46">
        <f>SUM(B124:B147)</f>
        <v>0</v>
      </c>
      <c r="C148" s="198" t="s">
        <v>64</v>
      </c>
      <c r="D148" s="46">
        <f>SUM(D124:D147)</f>
        <v>0</v>
      </c>
      <c r="E148" s="30">
        <f>SUM(E124:E147)</f>
        <v>0</v>
      </c>
      <c r="F148" s="30">
        <f>SUM(F124:F147)</f>
        <v>0</v>
      </c>
      <c r="G148" s="30">
        <f>SUM(G124:G147)</f>
        <v>0</v>
      </c>
      <c r="H148" s="29">
        <f>MAX(H124:H147)</f>
        <v>0</v>
      </c>
      <c r="I148" s="194" t="s">
        <v>15</v>
      </c>
      <c r="J148" s="197"/>
      <c r="K148" s="210" t="s">
        <v>61</v>
      </c>
      <c r="M148" s="178" t="s">
        <v>72</v>
      </c>
    </row>
    <row r="149" spans="1:11" ht="13.5" thickBot="1">
      <c r="A149" s="145"/>
      <c r="B149" s="146"/>
      <c r="C149" s="147"/>
      <c r="D149" s="146">
        <f>C149/6/10</f>
        <v>0</v>
      </c>
      <c r="E149" s="147"/>
      <c r="F149" s="147"/>
      <c r="G149" s="147"/>
      <c r="H149" s="148"/>
      <c r="I149" s="147"/>
      <c r="J149" s="147"/>
      <c r="K149" s="149"/>
    </row>
    <row r="150" ht="13.5" thickBot="1"/>
    <row r="151" spans="1:13" ht="17.25" customHeight="1" thickBot="1">
      <c r="A151" s="37" t="s">
        <v>20</v>
      </c>
      <c r="B151" s="236" t="s">
        <v>59</v>
      </c>
      <c r="C151" s="237"/>
      <c r="D151" s="237"/>
      <c r="E151" s="217"/>
      <c r="F151" s="238"/>
      <c r="G151" s="239"/>
      <c r="H151" s="240"/>
      <c r="I151" s="240"/>
      <c r="J151" s="240"/>
      <c r="K151" s="241"/>
      <c r="M151" s="223" t="s">
        <v>82</v>
      </c>
    </row>
    <row r="152" spans="1:13" ht="13.5" thickBot="1">
      <c r="A152" s="17"/>
      <c r="B152" s="18"/>
      <c r="C152" s="137"/>
      <c r="D152" s="18"/>
      <c r="E152" s="18"/>
      <c r="F152" s="18"/>
      <c r="G152" s="242"/>
      <c r="H152" s="243"/>
      <c r="I152" s="243"/>
      <c r="J152" s="243"/>
      <c r="K152" s="244"/>
      <c r="M152" s="224"/>
    </row>
    <row r="153" spans="1:13" ht="13.5" thickBot="1">
      <c r="A153" s="211" t="str">
        <f>Batting!A153</f>
        <v>Opponents</v>
      </c>
      <c r="B153" s="228" t="s">
        <v>65</v>
      </c>
      <c r="C153" s="229"/>
      <c r="D153" s="230"/>
      <c r="E153" s="13" t="s">
        <v>9</v>
      </c>
      <c r="F153" s="13" t="s">
        <v>3</v>
      </c>
      <c r="G153" s="14" t="s">
        <v>10</v>
      </c>
      <c r="H153" s="233" t="s">
        <v>47</v>
      </c>
      <c r="I153" s="234"/>
      <c r="J153" s="235"/>
      <c r="K153" s="15" t="s">
        <v>6</v>
      </c>
      <c r="M153" s="225"/>
    </row>
    <row r="154" spans="1:13" ht="12.75" customHeight="1">
      <c r="A154" s="144">
        <f>Batting!A154</f>
        <v>0</v>
      </c>
      <c r="B154" s="140"/>
      <c r="C154" s="198" t="s">
        <v>64</v>
      </c>
      <c r="D154" s="140"/>
      <c r="E154" s="140"/>
      <c r="F154" s="140"/>
      <c r="G154" s="140"/>
      <c r="H154" s="29">
        <f>G154</f>
        <v>0</v>
      </c>
      <c r="I154" s="30" t="s">
        <v>15</v>
      </c>
      <c r="J154" s="46">
        <f aca="true" t="shared" si="28" ref="J154:J166">F154</f>
        <v>0</v>
      </c>
      <c r="K154" s="31" t="e">
        <f>F154/G154</f>
        <v>#DIV/0!</v>
      </c>
      <c r="M154" s="231" t="s">
        <v>60</v>
      </c>
    </row>
    <row r="155" spans="1:13" ht="13.5" thickBot="1">
      <c r="A155" s="144">
        <f>Batting!A155</f>
        <v>0</v>
      </c>
      <c r="B155" s="140"/>
      <c r="C155" s="198" t="s">
        <v>64</v>
      </c>
      <c r="D155" s="140"/>
      <c r="E155" s="140"/>
      <c r="F155" s="140"/>
      <c r="G155" s="140"/>
      <c r="H155" s="29">
        <f aca="true" t="shared" si="29" ref="H155:H166">G155</f>
        <v>0</v>
      </c>
      <c r="I155" s="30" t="s">
        <v>15</v>
      </c>
      <c r="J155" s="46">
        <f t="shared" si="28"/>
        <v>0</v>
      </c>
      <c r="K155" s="31" t="e">
        <f aca="true" t="shared" si="30" ref="K155:K166">F155/G155</f>
        <v>#DIV/0!</v>
      </c>
      <c r="M155" s="232"/>
    </row>
    <row r="156" spans="1:13" ht="13.5" thickBot="1">
      <c r="A156" s="144">
        <f>Batting!A156</f>
        <v>0</v>
      </c>
      <c r="B156" s="140"/>
      <c r="C156" s="198" t="s">
        <v>64</v>
      </c>
      <c r="D156" s="140"/>
      <c r="E156" s="140"/>
      <c r="F156" s="140"/>
      <c r="G156" s="140"/>
      <c r="H156" s="29">
        <f t="shared" si="29"/>
        <v>0</v>
      </c>
      <c r="I156" s="30" t="s">
        <v>15</v>
      </c>
      <c r="J156" s="46">
        <f t="shared" si="28"/>
        <v>0</v>
      </c>
      <c r="K156" s="31" t="e">
        <f t="shared" si="30"/>
        <v>#DIV/0!</v>
      </c>
      <c r="M156" s="44"/>
    </row>
    <row r="157" spans="1:13" ht="12.75" customHeight="1">
      <c r="A157" s="144">
        <f>Batting!A157</f>
        <v>0</v>
      </c>
      <c r="B157" s="140"/>
      <c r="C157" s="198" t="s">
        <v>64</v>
      </c>
      <c r="D157" s="140"/>
      <c r="E157" s="140"/>
      <c r="F157" s="140"/>
      <c r="G157" s="140"/>
      <c r="H157" s="29">
        <f t="shared" si="29"/>
        <v>0</v>
      </c>
      <c r="I157" s="30" t="s">
        <v>15</v>
      </c>
      <c r="J157" s="46">
        <f t="shared" si="28"/>
        <v>0</v>
      </c>
      <c r="K157" s="31" t="e">
        <f t="shared" si="30"/>
        <v>#DIV/0!</v>
      </c>
      <c r="M157" s="226" t="s">
        <v>66</v>
      </c>
    </row>
    <row r="158" spans="1:13" ht="13.5" thickBot="1">
      <c r="A158" s="144">
        <f>Batting!A158</f>
        <v>0</v>
      </c>
      <c r="B158" s="140"/>
      <c r="C158" s="198" t="s">
        <v>64</v>
      </c>
      <c r="D158" s="140"/>
      <c r="E158" s="140"/>
      <c r="F158" s="140"/>
      <c r="G158" s="141"/>
      <c r="H158" s="29">
        <f t="shared" si="29"/>
        <v>0</v>
      </c>
      <c r="I158" s="30" t="s">
        <v>15</v>
      </c>
      <c r="J158" s="46">
        <f t="shared" si="28"/>
        <v>0</v>
      </c>
      <c r="K158" s="31" t="e">
        <f t="shared" si="30"/>
        <v>#DIV/0!</v>
      </c>
      <c r="M158" s="227"/>
    </row>
    <row r="159" spans="1:13" ht="12.75">
      <c r="A159" s="144">
        <f>Batting!A159</f>
        <v>0</v>
      </c>
      <c r="B159" s="140"/>
      <c r="C159" s="198" t="s">
        <v>64</v>
      </c>
      <c r="D159" s="140"/>
      <c r="E159" s="140"/>
      <c r="F159" s="140"/>
      <c r="G159" s="140"/>
      <c r="H159" s="29">
        <f t="shared" si="29"/>
        <v>0</v>
      </c>
      <c r="I159" s="30" t="s">
        <v>15</v>
      </c>
      <c r="J159" s="46">
        <f t="shared" si="28"/>
        <v>0</v>
      </c>
      <c r="K159" s="31" t="e">
        <f t="shared" si="30"/>
        <v>#DIV/0!</v>
      </c>
      <c r="M159" s="44"/>
    </row>
    <row r="160" spans="1:11" ht="12.75">
      <c r="A160" s="144">
        <f>Batting!A160</f>
        <v>0</v>
      </c>
      <c r="B160" s="140"/>
      <c r="C160" s="198" t="s">
        <v>64</v>
      </c>
      <c r="D160" s="140"/>
      <c r="E160" s="140"/>
      <c r="F160" s="140"/>
      <c r="G160" s="140"/>
      <c r="H160" s="29">
        <f t="shared" si="29"/>
        <v>0</v>
      </c>
      <c r="I160" s="30" t="s">
        <v>15</v>
      </c>
      <c r="J160" s="46">
        <f t="shared" si="28"/>
        <v>0</v>
      </c>
      <c r="K160" s="31" t="e">
        <f t="shared" si="30"/>
        <v>#DIV/0!</v>
      </c>
    </row>
    <row r="161" spans="1:11" ht="12.75">
      <c r="A161" s="144">
        <f>Batting!A161</f>
        <v>0</v>
      </c>
      <c r="B161" s="140"/>
      <c r="C161" s="198" t="s">
        <v>64</v>
      </c>
      <c r="D161" s="140"/>
      <c r="E161" s="140"/>
      <c r="F161" s="140"/>
      <c r="G161" s="140"/>
      <c r="H161" s="29">
        <f t="shared" si="29"/>
        <v>0</v>
      </c>
      <c r="I161" s="30" t="s">
        <v>15</v>
      </c>
      <c r="J161" s="46">
        <f t="shared" si="28"/>
        <v>0</v>
      </c>
      <c r="K161" s="31" t="e">
        <f t="shared" si="30"/>
        <v>#DIV/0!</v>
      </c>
    </row>
    <row r="162" spans="1:11" ht="12.75">
      <c r="A162" s="144">
        <f>Batting!A162</f>
        <v>0</v>
      </c>
      <c r="B162" s="140"/>
      <c r="C162" s="198" t="s">
        <v>64</v>
      </c>
      <c r="D162" s="140"/>
      <c r="E162" s="140"/>
      <c r="F162" s="140"/>
      <c r="G162" s="140"/>
      <c r="H162" s="29">
        <f t="shared" si="29"/>
        <v>0</v>
      </c>
      <c r="I162" s="30" t="s">
        <v>15</v>
      </c>
      <c r="J162" s="46">
        <f t="shared" si="28"/>
        <v>0</v>
      </c>
      <c r="K162" s="31" t="e">
        <f t="shared" si="30"/>
        <v>#DIV/0!</v>
      </c>
    </row>
    <row r="163" spans="1:11" ht="12.75">
      <c r="A163" s="144">
        <f>Batting!A163</f>
        <v>0</v>
      </c>
      <c r="B163" s="140"/>
      <c r="C163" s="198" t="s">
        <v>64</v>
      </c>
      <c r="D163" s="140"/>
      <c r="E163" s="140"/>
      <c r="F163" s="140"/>
      <c r="G163" s="140"/>
      <c r="H163" s="29">
        <f t="shared" si="29"/>
        <v>0</v>
      </c>
      <c r="I163" s="30" t="s">
        <v>15</v>
      </c>
      <c r="J163" s="46">
        <f t="shared" si="28"/>
        <v>0</v>
      </c>
      <c r="K163" s="31" t="e">
        <f t="shared" si="30"/>
        <v>#DIV/0!</v>
      </c>
    </row>
    <row r="164" spans="1:11" ht="12.75">
      <c r="A164" s="144">
        <f>Batting!A164</f>
        <v>0</v>
      </c>
      <c r="B164" s="140"/>
      <c r="C164" s="198" t="s">
        <v>64</v>
      </c>
      <c r="D164" s="140"/>
      <c r="E164" s="140"/>
      <c r="F164" s="140"/>
      <c r="G164" s="140"/>
      <c r="H164" s="29">
        <f t="shared" si="29"/>
        <v>0</v>
      </c>
      <c r="I164" s="30" t="s">
        <v>15</v>
      </c>
      <c r="J164" s="46">
        <f t="shared" si="28"/>
        <v>0</v>
      </c>
      <c r="K164" s="31" t="e">
        <f t="shared" si="30"/>
        <v>#DIV/0!</v>
      </c>
    </row>
    <row r="165" spans="1:11" ht="12.75">
      <c r="A165" s="144">
        <f>Batting!A165</f>
        <v>0</v>
      </c>
      <c r="B165" s="140"/>
      <c r="C165" s="198" t="s">
        <v>64</v>
      </c>
      <c r="D165" s="140"/>
      <c r="E165" s="140"/>
      <c r="F165" s="140"/>
      <c r="G165" s="140"/>
      <c r="H165" s="29">
        <f t="shared" si="29"/>
        <v>0</v>
      </c>
      <c r="I165" s="30" t="s">
        <v>15</v>
      </c>
      <c r="J165" s="46">
        <f t="shared" si="28"/>
        <v>0</v>
      </c>
      <c r="K165" s="31" t="e">
        <f t="shared" si="30"/>
        <v>#DIV/0!</v>
      </c>
    </row>
    <row r="166" spans="1:11" ht="12.75">
      <c r="A166" s="144">
        <f>Batting!A166</f>
        <v>0</v>
      </c>
      <c r="B166" s="140"/>
      <c r="C166" s="198" t="s">
        <v>64</v>
      </c>
      <c r="D166" s="140"/>
      <c r="E166" s="140"/>
      <c r="F166" s="140"/>
      <c r="G166" s="140"/>
      <c r="H166" s="29">
        <f t="shared" si="29"/>
        <v>0</v>
      </c>
      <c r="I166" s="30" t="s">
        <v>15</v>
      </c>
      <c r="J166" s="46">
        <f t="shared" si="28"/>
        <v>0</v>
      </c>
      <c r="K166" s="31" t="e">
        <f t="shared" si="30"/>
        <v>#DIV/0!</v>
      </c>
    </row>
    <row r="167" spans="1:11" ht="12.75">
      <c r="A167" s="144">
        <f>Batting!A167</f>
        <v>0</v>
      </c>
      <c r="B167" s="140"/>
      <c r="C167" s="198" t="s">
        <v>64</v>
      </c>
      <c r="D167" s="140"/>
      <c r="E167" s="140"/>
      <c r="F167" s="140"/>
      <c r="G167" s="140"/>
      <c r="H167" s="29">
        <f>G167</f>
        <v>0</v>
      </c>
      <c r="I167" s="30" t="s">
        <v>15</v>
      </c>
      <c r="J167" s="46">
        <f aca="true" t="shared" si="31" ref="J167:J173">F167</f>
        <v>0</v>
      </c>
      <c r="K167" s="31" t="e">
        <f aca="true" t="shared" si="32" ref="K167:K177">F167/G167</f>
        <v>#DIV/0!</v>
      </c>
    </row>
    <row r="168" spans="1:11" ht="12.75">
      <c r="A168" s="144">
        <f>Batting!A168</f>
        <v>0</v>
      </c>
      <c r="B168" s="140"/>
      <c r="C168" s="198" t="s">
        <v>64</v>
      </c>
      <c r="D168" s="143"/>
      <c r="E168" s="140"/>
      <c r="F168" s="140"/>
      <c r="G168" s="140"/>
      <c r="H168" s="29">
        <f>G168</f>
        <v>0</v>
      </c>
      <c r="I168" s="30" t="s">
        <v>15</v>
      </c>
      <c r="J168" s="46">
        <f t="shared" si="31"/>
        <v>0</v>
      </c>
      <c r="K168" s="31" t="e">
        <f t="shared" si="32"/>
        <v>#DIV/0!</v>
      </c>
    </row>
    <row r="169" spans="1:11" ht="12.75">
      <c r="A169" s="144">
        <f>Batting!A169</f>
        <v>0</v>
      </c>
      <c r="B169" s="140"/>
      <c r="C169" s="198" t="s">
        <v>64</v>
      </c>
      <c r="D169" s="140"/>
      <c r="E169" s="140"/>
      <c r="F169" s="140"/>
      <c r="G169" s="140"/>
      <c r="H169" s="29">
        <f aca="true" t="shared" si="33" ref="H169:H177">G169</f>
        <v>0</v>
      </c>
      <c r="I169" s="30" t="s">
        <v>15</v>
      </c>
      <c r="J169" s="46">
        <f t="shared" si="31"/>
        <v>0</v>
      </c>
      <c r="K169" s="31" t="e">
        <f t="shared" si="32"/>
        <v>#DIV/0!</v>
      </c>
    </row>
    <row r="170" spans="1:11" ht="12.75">
      <c r="A170" s="144">
        <f>Batting!A170</f>
        <v>0</v>
      </c>
      <c r="B170" s="140"/>
      <c r="C170" s="198" t="s">
        <v>64</v>
      </c>
      <c r="D170" s="143"/>
      <c r="E170" s="140"/>
      <c r="F170" s="140"/>
      <c r="G170" s="140"/>
      <c r="H170" s="29">
        <f t="shared" si="33"/>
        <v>0</v>
      </c>
      <c r="I170" s="30" t="s">
        <v>15</v>
      </c>
      <c r="J170" s="46">
        <f t="shared" si="31"/>
        <v>0</v>
      </c>
      <c r="K170" s="31" t="e">
        <f t="shared" si="32"/>
        <v>#DIV/0!</v>
      </c>
    </row>
    <row r="171" spans="1:11" ht="12.75">
      <c r="A171" s="144">
        <f>Batting!A171</f>
        <v>0</v>
      </c>
      <c r="B171" s="140"/>
      <c r="C171" s="198" t="s">
        <v>64</v>
      </c>
      <c r="D171" s="140"/>
      <c r="E171" s="140"/>
      <c r="F171" s="140"/>
      <c r="G171" s="140"/>
      <c r="H171" s="29">
        <f t="shared" si="33"/>
        <v>0</v>
      </c>
      <c r="I171" s="30" t="s">
        <v>15</v>
      </c>
      <c r="J171" s="46">
        <f t="shared" si="31"/>
        <v>0</v>
      </c>
      <c r="K171" s="31" t="e">
        <f t="shared" si="32"/>
        <v>#DIV/0!</v>
      </c>
    </row>
    <row r="172" spans="1:11" ht="12.75">
      <c r="A172" s="144">
        <f>Batting!A172</f>
        <v>0</v>
      </c>
      <c r="B172" s="140"/>
      <c r="C172" s="198" t="s">
        <v>64</v>
      </c>
      <c r="D172" s="140"/>
      <c r="E172" s="140"/>
      <c r="F172" s="140"/>
      <c r="G172" s="140"/>
      <c r="H172" s="29">
        <f t="shared" si="33"/>
        <v>0</v>
      </c>
      <c r="I172" s="30" t="s">
        <v>15</v>
      </c>
      <c r="J172" s="46">
        <f t="shared" si="31"/>
        <v>0</v>
      </c>
      <c r="K172" s="31" t="e">
        <f t="shared" si="32"/>
        <v>#DIV/0!</v>
      </c>
    </row>
    <row r="173" spans="1:11" ht="12.75">
      <c r="A173" s="144">
        <f>Batting!A173</f>
        <v>0</v>
      </c>
      <c r="B173" s="140"/>
      <c r="C173" s="198" t="s">
        <v>64</v>
      </c>
      <c r="D173" s="140"/>
      <c r="E173" s="140"/>
      <c r="F173" s="140"/>
      <c r="G173" s="140"/>
      <c r="H173" s="29">
        <f t="shared" si="33"/>
        <v>0</v>
      </c>
      <c r="I173" s="30" t="s">
        <v>15</v>
      </c>
      <c r="J173" s="46">
        <f t="shared" si="31"/>
        <v>0</v>
      </c>
      <c r="K173" s="31" t="e">
        <f t="shared" si="32"/>
        <v>#DIV/0!</v>
      </c>
    </row>
    <row r="174" spans="1:11" ht="12.75">
      <c r="A174" s="144">
        <f>Batting!A174</f>
        <v>0</v>
      </c>
      <c r="B174" s="142"/>
      <c r="C174" s="198" t="s">
        <v>64</v>
      </c>
      <c r="D174" s="142"/>
      <c r="E174" s="142"/>
      <c r="F174" s="142"/>
      <c r="G174" s="142"/>
      <c r="H174" s="29">
        <f t="shared" si="33"/>
        <v>0</v>
      </c>
      <c r="I174" s="205" t="s">
        <v>15</v>
      </c>
      <c r="J174" s="46">
        <f>F174</f>
        <v>0</v>
      </c>
      <c r="K174" s="206" t="e">
        <f t="shared" si="32"/>
        <v>#DIV/0!</v>
      </c>
    </row>
    <row r="175" spans="1:11" ht="12.75">
      <c r="A175" s="144">
        <f>Batting!A175</f>
        <v>0</v>
      </c>
      <c r="B175" s="140"/>
      <c r="C175" s="198" t="s">
        <v>64</v>
      </c>
      <c r="D175" s="140"/>
      <c r="E175" s="140"/>
      <c r="F175" s="140"/>
      <c r="G175" s="140"/>
      <c r="H175" s="29">
        <f t="shared" si="33"/>
        <v>0</v>
      </c>
      <c r="I175" s="30" t="s">
        <v>15</v>
      </c>
      <c r="J175" s="46">
        <f>F175</f>
        <v>0</v>
      </c>
      <c r="K175" s="31" t="e">
        <f t="shared" si="32"/>
        <v>#DIV/0!</v>
      </c>
    </row>
    <row r="176" spans="1:11" ht="12.75">
      <c r="A176" s="144">
        <f>Batting!A176</f>
        <v>0</v>
      </c>
      <c r="B176" s="140"/>
      <c r="C176" s="198" t="s">
        <v>64</v>
      </c>
      <c r="D176" s="140"/>
      <c r="E176" s="140"/>
      <c r="F176" s="140"/>
      <c r="G176" s="140"/>
      <c r="H176" s="29">
        <f t="shared" si="33"/>
        <v>0</v>
      </c>
      <c r="I176" s="30" t="s">
        <v>15</v>
      </c>
      <c r="J176" s="46">
        <f>F176</f>
        <v>0</v>
      </c>
      <c r="K176" s="31" t="e">
        <f t="shared" si="32"/>
        <v>#DIV/0!</v>
      </c>
    </row>
    <row r="177" spans="1:11" ht="13.5" thickBot="1">
      <c r="A177" s="144">
        <f>Batting!A177</f>
        <v>0</v>
      </c>
      <c r="B177" s="142"/>
      <c r="C177" s="198" t="s">
        <v>64</v>
      </c>
      <c r="D177" s="142"/>
      <c r="E177" s="142"/>
      <c r="F177" s="142"/>
      <c r="G177" s="142"/>
      <c r="H177" s="29">
        <f t="shared" si="33"/>
        <v>0</v>
      </c>
      <c r="I177" s="30" t="s">
        <v>15</v>
      </c>
      <c r="J177" s="46">
        <f>F177</f>
        <v>0</v>
      </c>
      <c r="K177" s="31" t="e">
        <f t="shared" si="32"/>
        <v>#DIV/0!</v>
      </c>
    </row>
    <row r="178" spans="1:13" ht="13.5" thickBot="1">
      <c r="A178" s="138" t="s">
        <v>16</v>
      </c>
      <c r="B178" s="46">
        <f>SUM(B154:B177)</f>
        <v>0</v>
      </c>
      <c r="C178" s="198" t="s">
        <v>64</v>
      </c>
      <c r="D178" s="46">
        <f>SUM(D154:D177)</f>
        <v>0</v>
      </c>
      <c r="E178" s="30">
        <f>SUM(E154:E177)</f>
        <v>0</v>
      </c>
      <c r="F178" s="30">
        <f>SUM(F154:F177)</f>
        <v>0</v>
      </c>
      <c r="G178" s="30">
        <f>SUM(G154:G177)</f>
        <v>0</v>
      </c>
      <c r="H178" s="29">
        <f>MAX(H154:H177)</f>
        <v>0</v>
      </c>
      <c r="I178" s="194" t="s">
        <v>15</v>
      </c>
      <c r="J178" s="197"/>
      <c r="K178" s="210" t="s">
        <v>61</v>
      </c>
      <c r="M178" s="178" t="s">
        <v>72</v>
      </c>
    </row>
    <row r="179" spans="1:11" ht="13.5" thickBot="1">
      <c r="A179" s="145"/>
      <c r="B179" s="146"/>
      <c r="C179" s="147"/>
      <c r="D179" s="146">
        <f>C179/6/10</f>
        <v>0</v>
      </c>
      <c r="E179" s="147"/>
      <c r="F179" s="147"/>
      <c r="G179" s="147"/>
      <c r="H179" s="148"/>
      <c r="I179" s="147"/>
      <c r="J179" s="147"/>
      <c r="K179" s="149"/>
    </row>
    <row r="180" ht="13.5" thickBot="1"/>
    <row r="181" spans="1:13" ht="13.5" customHeight="1" thickBot="1">
      <c r="A181" s="37" t="s">
        <v>20</v>
      </c>
      <c r="B181" s="236" t="s">
        <v>59</v>
      </c>
      <c r="C181" s="237"/>
      <c r="D181" s="237"/>
      <c r="E181" s="217"/>
      <c r="F181" s="238"/>
      <c r="G181" s="239"/>
      <c r="H181" s="240"/>
      <c r="I181" s="240"/>
      <c r="J181" s="240"/>
      <c r="K181" s="241"/>
      <c r="M181" s="223" t="s">
        <v>82</v>
      </c>
    </row>
    <row r="182" spans="1:13" ht="13.5" thickBot="1">
      <c r="A182" s="17"/>
      <c r="B182" s="18"/>
      <c r="C182" s="137"/>
      <c r="D182" s="18"/>
      <c r="E182" s="18"/>
      <c r="F182" s="18"/>
      <c r="G182" s="242"/>
      <c r="H182" s="243"/>
      <c r="I182" s="243"/>
      <c r="J182" s="243"/>
      <c r="K182" s="244"/>
      <c r="M182" s="224"/>
    </row>
    <row r="183" spans="1:13" ht="13.5" thickBot="1">
      <c r="A183" s="211" t="str">
        <f>Batting!A183</f>
        <v>Opponents</v>
      </c>
      <c r="B183" s="228" t="s">
        <v>65</v>
      </c>
      <c r="C183" s="229"/>
      <c r="D183" s="230"/>
      <c r="E183" s="13" t="s">
        <v>9</v>
      </c>
      <c r="F183" s="13" t="s">
        <v>3</v>
      </c>
      <c r="G183" s="14" t="s">
        <v>10</v>
      </c>
      <c r="H183" s="233" t="s">
        <v>47</v>
      </c>
      <c r="I183" s="234"/>
      <c r="J183" s="235"/>
      <c r="K183" s="15" t="s">
        <v>6</v>
      </c>
      <c r="M183" s="225"/>
    </row>
    <row r="184" spans="1:13" ht="12.75" customHeight="1">
      <c r="A184" s="144">
        <f>Batting!A184</f>
        <v>0</v>
      </c>
      <c r="B184" s="140"/>
      <c r="C184" s="198" t="s">
        <v>64</v>
      </c>
      <c r="D184" s="140"/>
      <c r="E184" s="140"/>
      <c r="F184" s="140"/>
      <c r="G184" s="140"/>
      <c r="H184" s="29">
        <f>G184</f>
        <v>0</v>
      </c>
      <c r="I184" s="30" t="s">
        <v>15</v>
      </c>
      <c r="J184" s="46">
        <f aca="true" t="shared" si="34" ref="J184:J196">F184</f>
        <v>0</v>
      </c>
      <c r="K184" s="31" t="e">
        <f>F184/G184</f>
        <v>#DIV/0!</v>
      </c>
      <c r="M184" s="231" t="s">
        <v>60</v>
      </c>
    </row>
    <row r="185" spans="1:13" ht="13.5" thickBot="1">
      <c r="A185" s="144">
        <f>Batting!A185</f>
        <v>0</v>
      </c>
      <c r="B185" s="140"/>
      <c r="C185" s="198" t="s">
        <v>64</v>
      </c>
      <c r="D185" s="140"/>
      <c r="E185" s="140"/>
      <c r="F185" s="140"/>
      <c r="G185" s="140"/>
      <c r="H185" s="29">
        <f aca="true" t="shared" si="35" ref="H185:H196">G185</f>
        <v>0</v>
      </c>
      <c r="I185" s="30" t="s">
        <v>15</v>
      </c>
      <c r="J185" s="46">
        <f t="shared" si="34"/>
        <v>0</v>
      </c>
      <c r="K185" s="31" t="e">
        <f aca="true" t="shared" si="36" ref="K185:K196">F185/G185</f>
        <v>#DIV/0!</v>
      </c>
      <c r="M185" s="232"/>
    </row>
    <row r="186" spans="1:13" ht="13.5" thickBot="1">
      <c r="A186" s="144">
        <f>Batting!A186</f>
        <v>0</v>
      </c>
      <c r="B186" s="140"/>
      <c r="C186" s="198" t="s">
        <v>64</v>
      </c>
      <c r="D186" s="140"/>
      <c r="E186" s="140"/>
      <c r="F186" s="140"/>
      <c r="G186" s="140"/>
      <c r="H186" s="29">
        <f t="shared" si="35"/>
        <v>0</v>
      </c>
      <c r="I186" s="30" t="s">
        <v>15</v>
      </c>
      <c r="J186" s="46">
        <f t="shared" si="34"/>
        <v>0</v>
      </c>
      <c r="K186" s="31" t="e">
        <f t="shared" si="36"/>
        <v>#DIV/0!</v>
      </c>
      <c r="M186" s="44"/>
    </row>
    <row r="187" spans="1:13" ht="12.75" customHeight="1">
      <c r="A187" s="144">
        <f>Batting!A187</f>
        <v>0</v>
      </c>
      <c r="B187" s="140"/>
      <c r="C187" s="198" t="s">
        <v>64</v>
      </c>
      <c r="D187" s="140"/>
      <c r="E187" s="140"/>
      <c r="F187" s="140"/>
      <c r="G187" s="140"/>
      <c r="H187" s="29">
        <f t="shared" si="35"/>
        <v>0</v>
      </c>
      <c r="I187" s="30" t="s">
        <v>15</v>
      </c>
      <c r="J187" s="46">
        <f t="shared" si="34"/>
        <v>0</v>
      </c>
      <c r="K187" s="31" t="e">
        <f t="shared" si="36"/>
        <v>#DIV/0!</v>
      </c>
      <c r="M187" s="226" t="s">
        <v>66</v>
      </c>
    </row>
    <row r="188" spans="1:13" ht="13.5" thickBot="1">
      <c r="A188" s="144">
        <f>Batting!A188</f>
        <v>0</v>
      </c>
      <c r="B188" s="140"/>
      <c r="C188" s="198" t="s">
        <v>64</v>
      </c>
      <c r="D188" s="140"/>
      <c r="E188" s="140"/>
      <c r="F188" s="140"/>
      <c r="G188" s="141"/>
      <c r="H188" s="29">
        <f t="shared" si="35"/>
        <v>0</v>
      </c>
      <c r="I188" s="30" t="s">
        <v>15</v>
      </c>
      <c r="J188" s="46">
        <f t="shared" si="34"/>
        <v>0</v>
      </c>
      <c r="K188" s="31" t="e">
        <f t="shared" si="36"/>
        <v>#DIV/0!</v>
      </c>
      <c r="M188" s="227"/>
    </row>
    <row r="189" spans="1:13" ht="12.75">
      <c r="A189" s="144">
        <f>Batting!A189</f>
        <v>0</v>
      </c>
      <c r="B189" s="140"/>
      <c r="C189" s="198" t="s">
        <v>64</v>
      </c>
      <c r="D189" s="140"/>
      <c r="E189" s="140"/>
      <c r="F189" s="140"/>
      <c r="G189" s="140"/>
      <c r="H189" s="29">
        <f t="shared" si="35"/>
        <v>0</v>
      </c>
      <c r="I189" s="30" t="s">
        <v>15</v>
      </c>
      <c r="J189" s="46">
        <f t="shared" si="34"/>
        <v>0</v>
      </c>
      <c r="K189" s="31" t="e">
        <f t="shared" si="36"/>
        <v>#DIV/0!</v>
      </c>
      <c r="M189" s="44"/>
    </row>
    <row r="190" spans="1:11" ht="12.75">
      <c r="A190" s="144">
        <f>Batting!A190</f>
        <v>0</v>
      </c>
      <c r="B190" s="140"/>
      <c r="C190" s="198" t="s">
        <v>64</v>
      </c>
      <c r="D190" s="140"/>
      <c r="E190" s="140"/>
      <c r="F190" s="140"/>
      <c r="G190" s="140"/>
      <c r="H190" s="29">
        <f t="shared" si="35"/>
        <v>0</v>
      </c>
      <c r="I190" s="30" t="s">
        <v>15</v>
      </c>
      <c r="J190" s="46">
        <f t="shared" si="34"/>
        <v>0</v>
      </c>
      <c r="K190" s="31" t="e">
        <f t="shared" si="36"/>
        <v>#DIV/0!</v>
      </c>
    </row>
    <row r="191" spans="1:11" ht="12.75">
      <c r="A191" s="144">
        <f>Batting!A191</f>
        <v>0</v>
      </c>
      <c r="B191" s="140"/>
      <c r="C191" s="198" t="s">
        <v>64</v>
      </c>
      <c r="D191" s="140"/>
      <c r="E191" s="140"/>
      <c r="F191" s="140"/>
      <c r="G191" s="140"/>
      <c r="H191" s="29">
        <f t="shared" si="35"/>
        <v>0</v>
      </c>
      <c r="I191" s="30" t="s">
        <v>15</v>
      </c>
      <c r="J191" s="46">
        <f t="shared" si="34"/>
        <v>0</v>
      </c>
      <c r="K191" s="31" t="e">
        <f t="shared" si="36"/>
        <v>#DIV/0!</v>
      </c>
    </row>
    <row r="192" spans="1:11" ht="12.75">
      <c r="A192" s="144">
        <f>Batting!A192</f>
        <v>0</v>
      </c>
      <c r="B192" s="140"/>
      <c r="C192" s="198" t="s">
        <v>64</v>
      </c>
      <c r="D192" s="140"/>
      <c r="E192" s="140"/>
      <c r="F192" s="140"/>
      <c r="G192" s="140"/>
      <c r="H192" s="29">
        <f t="shared" si="35"/>
        <v>0</v>
      </c>
      <c r="I192" s="30" t="s">
        <v>15</v>
      </c>
      <c r="J192" s="46">
        <f t="shared" si="34"/>
        <v>0</v>
      </c>
      <c r="K192" s="31" t="e">
        <f t="shared" si="36"/>
        <v>#DIV/0!</v>
      </c>
    </row>
    <row r="193" spans="1:11" ht="12.75">
      <c r="A193" s="144">
        <f>Batting!A193</f>
        <v>0</v>
      </c>
      <c r="B193" s="140"/>
      <c r="C193" s="198" t="s">
        <v>64</v>
      </c>
      <c r="D193" s="140"/>
      <c r="E193" s="140"/>
      <c r="F193" s="140"/>
      <c r="G193" s="140"/>
      <c r="H193" s="29">
        <f t="shared" si="35"/>
        <v>0</v>
      </c>
      <c r="I193" s="30" t="s">
        <v>15</v>
      </c>
      <c r="J193" s="46">
        <f t="shared" si="34"/>
        <v>0</v>
      </c>
      <c r="K193" s="31" t="e">
        <f t="shared" si="36"/>
        <v>#DIV/0!</v>
      </c>
    </row>
    <row r="194" spans="1:11" ht="12.75">
      <c r="A194" s="144">
        <f>Batting!A194</f>
        <v>0</v>
      </c>
      <c r="B194" s="140"/>
      <c r="C194" s="198" t="s">
        <v>64</v>
      </c>
      <c r="D194" s="140"/>
      <c r="E194" s="140"/>
      <c r="F194" s="140"/>
      <c r="G194" s="140"/>
      <c r="H194" s="29">
        <f t="shared" si="35"/>
        <v>0</v>
      </c>
      <c r="I194" s="30" t="s">
        <v>15</v>
      </c>
      <c r="J194" s="46">
        <f t="shared" si="34"/>
        <v>0</v>
      </c>
      <c r="K194" s="31" t="e">
        <f t="shared" si="36"/>
        <v>#DIV/0!</v>
      </c>
    </row>
    <row r="195" spans="1:11" ht="12.75">
      <c r="A195" s="144">
        <f>Batting!A195</f>
        <v>0</v>
      </c>
      <c r="B195" s="140"/>
      <c r="C195" s="198" t="s">
        <v>64</v>
      </c>
      <c r="D195" s="140"/>
      <c r="E195" s="140"/>
      <c r="F195" s="140"/>
      <c r="G195" s="140"/>
      <c r="H195" s="29">
        <f t="shared" si="35"/>
        <v>0</v>
      </c>
      <c r="I195" s="30" t="s">
        <v>15</v>
      </c>
      <c r="J195" s="46">
        <f t="shared" si="34"/>
        <v>0</v>
      </c>
      <c r="K195" s="31" t="e">
        <f t="shared" si="36"/>
        <v>#DIV/0!</v>
      </c>
    </row>
    <row r="196" spans="1:11" ht="12.75">
      <c r="A196" s="144">
        <f>Batting!A196</f>
        <v>0</v>
      </c>
      <c r="B196" s="140"/>
      <c r="C196" s="198" t="s">
        <v>64</v>
      </c>
      <c r="D196" s="140"/>
      <c r="E196" s="140"/>
      <c r="F196" s="140"/>
      <c r="G196" s="140"/>
      <c r="H196" s="29">
        <f t="shared" si="35"/>
        <v>0</v>
      </c>
      <c r="I196" s="30" t="s">
        <v>15</v>
      </c>
      <c r="J196" s="46">
        <f t="shared" si="34"/>
        <v>0</v>
      </c>
      <c r="K196" s="31" t="e">
        <f t="shared" si="36"/>
        <v>#DIV/0!</v>
      </c>
    </row>
    <row r="197" spans="1:11" ht="12.75">
      <c r="A197" s="144">
        <f>Batting!A197</f>
        <v>0</v>
      </c>
      <c r="B197" s="140"/>
      <c r="C197" s="198" t="s">
        <v>64</v>
      </c>
      <c r="D197" s="140"/>
      <c r="E197" s="140"/>
      <c r="F197" s="140"/>
      <c r="G197" s="140"/>
      <c r="H197" s="29">
        <f aca="true" t="shared" si="37" ref="H197:H207">G197</f>
        <v>0</v>
      </c>
      <c r="I197" s="30" t="s">
        <v>15</v>
      </c>
      <c r="J197" s="46">
        <f aca="true" t="shared" si="38" ref="J197:J207">F197</f>
        <v>0</v>
      </c>
      <c r="K197" s="31" t="e">
        <f aca="true" t="shared" si="39" ref="K197:K207">F197/G197</f>
        <v>#DIV/0!</v>
      </c>
    </row>
    <row r="198" spans="1:11" ht="12.75">
      <c r="A198" s="144">
        <f>Batting!A198</f>
        <v>0</v>
      </c>
      <c r="B198" s="140"/>
      <c r="C198" s="198" t="s">
        <v>64</v>
      </c>
      <c r="D198" s="143"/>
      <c r="E198" s="140"/>
      <c r="F198" s="140"/>
      <c r="G198" s="140"/>
      <c r="H198" s="29">
        <f t="shared" si="37"/>
        <v>0</v>
      </c>
      <c r="I198" s="30" t="s">
        <v>15</v>
      </c>
      <c r="J198" s="46">
        <f t="shared" si="38"/>
        <v>0</v>
      </c>
      <c r="K198" s="31" t="e">
        <f t="shared" si="39"/>
        <v>#DIV/0!</v>
      </c>
    </row>
    <row r="199" spans="1:11" ht="12.75">
      <c r="A199" s="144">
        <f>Batting!A199</f>
        <v>0</v>
      </c>
      <c r="B199" s="140"/>
      <c r="C199" s="198" t="s">
        <v>64</v>
      </c>
      <c r="D199" s="140"/>
      <c r="E199" s="140"/>
      <c r="F199" s="140"/>
      <c r="G199" s="140"/>
      <c r="H199" s="29">
        <f t="shared" si="37"/>
        <v>0</v>
      </c>
      <c r="I199" s="30" t="s">
        <v>15</v>
      </c>
      <c r="J199" s="46">
        <f t="shared" si="38"/>
        <v>0</v>
      </c>
      <c r="K199" s="31" t="e">
        <f t="shared" si="39"/>
        <v>#DIV/0!</v>
      </c>
    </row>
    <row r="200" spans="1:11" ht="12.75">
      <c r="A200" s="144">
        <f>Batting!A200</f>
        <v>0</v>
      </c>
      <c r="B200" s="140"/>
      <c r="C200" s="198" t="s">
        <v>64</v>
      </c>
      <c r="D200" s="143"/>
      <c r="E200" s="140"/>
      <c r="F200" s="140"/>
      <c r="G200" s="140"/>
      <c r="H200" s="29">
        <f t="shared" si="37"/>
        <v>0</v>
      </c>
      <c r="I200" s="30" t="s">
        <v>15</v>
      </c>
      <c r="J200" s="46">
        <f t="shared" si="38"/>
        <v>0</v>
      </c>
      <c r="K200" s="31" t="e">
        <f t="shared" si="39"/>
        <v>#DIV/0!</v>
      </c>
    </row>
    <row r="201" spans="1:11" ht="12.75">
      <c r="A201" s="144">
        <f>Batting!A201</f>
        <v>0</v>
      </c>
      <c r="B201" s="140"/>
      <c r="C201" s="198" t="s">
        <v>64</v>
      </c>
      <c r="D201" s="140"/>
      <c r="E201" s="140"/>
      <c r="F201" s="140"/>
      <c r="G201" s="140"/>
      <c r="H201" s="29">
        <f t="shared" si="37"/>
        <v>0</v>
      </c>
      <c r="I201" s="30" t="s">
        <v>15</v>
      </c>
      <c r="J201" s="46">
        <f t="shared" si="38"/>
        <v>0</v>
      </c>
      <c r="K201" s="31" t="e">
        <f t="shared" si="39"/>
        <v>#DIV/0!</v>
      </c>
    </row>
    <row r="202" spans="1:11" ht="12.75">
      <c r="A202" s="144">
        <f>Batting!A202</f>
        <v>0</v>
      </c>
      <c r="B202" s="140"/>
      <c r="C202" s="198" t="s">
        <v>64</v>
      </c>
      <c r="D202" s="140"/>
      <c r="E202" s="140"/>
      <c r="F202" s="140"/>
      <c r="G202" s="140"/>
      <c r="H202" s="29">
        <f t="shared" si="37"/>
        <v>0</v>
      </c>
      <c r="I202" s="30" t="s">
        <v>15</v>
      </c>
      <c r="J202" s="46">
        <f t="shared" si="38"/>
        <v>0</v>
      </c>
      <c r="K202" s="31" t="e">
        <f t="shared" si="39"/>
        <v>#DIV/0!</v>
      </c>
    </row>
    <row r="203" spans="1:11" ht="12.75">
      <c r="A203" s="144">
        <f>Batting!A203</f>
        <v>0</v>
      </c>
      <c r="B203" s="140"/>
      <c r="C203" s="198" t="s">
        <v>64</v>
      </c>
      <c r="D203" s="140"/>
      <c r="E203" s="140"/>
      <c r="F203" s="140"/>
      <c r="G203" s="140"/>
      <c r="H203" s="29">
        <f t="shared" si="37"/>
        <v>0</v>
      </c>
      <c r="I203" s="30" t="s">
        <v>15</v>
      </c>
      <c r="J203" s="46">
        <f t="shared" si="38"/>
        <v>0</v>
      </c>
      <c r="K203" s="31" t="e">
        <f t="shared" si="39"/>
        <v>#DIV/0!</v>
      </c>
    </row>
    <row r="204" spans="1:11" ht="12.75">
      <c r="A204" s="144">
        <f>Batting!A204</f>
        <v>0</v>
      </c>
      <c r="B204" s="142"/>
      <c r="C204" s="198" t="s">
        <v>64</v>
      </c>
      <c r="D204" s="142"/>
      <c r="E204" s="142"/>
      <c r="F204" s="142"/>
      <c r="G204" s="142"/>
      <c r="H204" s="29">
        <f t="shared" si="37"/>
        <v>0</v>
      </c>
      <c r="I204" s="205" t="s">
        <v>15</v>
      </c>
      <c r="J204" s="46">
        <f t="shared" si="38"/>
        <v>0</v>
      </c>
      <c r="K204" s="206" t="e">
        <f t="shared" si="39"/>
        <v>#DIV/0!</v>
      </c>
    </row>
    <row r="205" spans="1:11" ht="12.75">
      <c r="A205" s="144">
        <f>Batting!A205</f>
        <v>0</v>
      </c>
      <c r="B205" s="140"/>
      <c r="C205" s="198" t="s">
        <v>64</v>
      </c>
      <c r="D205" s="140"/>
      <c r="E205" s="140"/>
      <c r="F205" s="140"/>
      <c r="G205" s="140"/>
      <c r="H205" s="29">
        <f t="shared" si="37"/>
        <v>0</v>
      </c>
      <c r="I205" s="30" t="s">
        <v>15</v>
      </c>
      <c r="J205" s="46">
        <f t="shared" si="38"/>
        <v>0</v>
      </c>
      <c r="K205" s="31" t="e">
        <f t="shared" si="39"/>
        <v>#DIV/0!</v>
      </c>
    </row>
    <row r="206" spans="1:11" ht="12.75">
      <c r="A206" s="144">
        <f>Batting!A206</f>
        <v>0</v>
      </c>
      <c r="B206" s="140"/>
      <c r="C206" s="198" t="s">
        <v>64</v>
      </c>
      <c r="D206" s="140"/>
      <c r="E206" s="140"/>
      <c r="F206" s="140"/>
      <c r="G206" s="140"/>
      <c r="H206" s="29">
        <f t="shared" si="37"/>
        <v>0</v>
      </c>
      <c r="I206" s="30" t="s">
        <v>15</v>
      </c>
      <c r="J206" s="46">
        <f t="shared" si="38"/>
        <v>0</v>
      </c>
      <c r="K206" s="31" t="e">
        <f t="shared" si="39"/>
        <v>#DIV/0!</v>
      </c>
    </row>
    <row r="207" spans="1:11" ht="13.5" thickBot="1">
      <c r="A207" s="144">
        <f>Batting!A207</f>
        <v>0</v>
      </c>
      <c r="B207" s="142"/>
      <c r="C207" s="198" t="s">
        <v>64</v>
      </c>
      <c r="D207" s="142"/>
      <c r="E207" s="142"/>
      <c r="F207" s="142"/>
      <c r="G207" s="142"/>
      <c r="H207" s="29">
        <f t="shared" si="37"/>
        <v>0</v>
      </c>
      <c r="I207" s="30" t="s">
        <v>15</v>
      </c>
      <c r="J207" s="46">
        <f t="shared" si="38"/>
        <v>0</v>
      </c>
      <c r="K207" s="31" t="e">
        <f t="shared" si="39"/>
        <v>#DIV/0!</v>
      </c>
    </row>
    <row r="208" spans="1:13" ht="13.5" thickBot="1">
      <c r="A208" s="138" t="s">
        <v>16</v>
      </c>
      <c r="B208" s="46">
        <f>SUM(B184:B207)</f>
        <v>0</v>
      </c>
      <c r="C208" s="198" t="s">
        <v>64</v>
      </c>
      <c r="D208" s="46">
        <f>SUM(D184:D207)</f>
        <v>0</v>
      </c>
      <c r="E208" s="30">
        <f>SUM(E184:E207)</f>
        <v>0</v>
      </c>
      <c r="F208" s="30">
        <f>SUM(F184:F207)</f>
        <v>0</v>
      </c>
      <c r="G208" s="30">
        <f>SUM(G184:G207)</f>
        <v>0</v>
      </c>
      <c r="H208" s="29">
        <f>MAX(H184:H207)</f>
        <v>0</v>
      </c>
      <c r="I208" s="194" t="s">
        <v>15</v>
      </c>
      <c r="J208" s="197"/>
      <c r="K208" s="210" t="s">
        <v>61</v>
      </c>
      <c r="M208" s="178" t="s">
        <v>72</v>
      </c>
    </row>
    <row r="209" spans="1:11" ht="13.5" thickBot="1">
      <c r="A209" s="145"/>
      <c r="B209" s="146"/>
      <c r="C209" s="147"/>
      <c r="D209" s="146">
        <f>C209/6/10</f>
        <v>0</v>
      </c>
      <c r="E209" s="147"/>
      <c r="F209" s="147"/>
      <c r="G209" s="147"/>
      <c r="H209" s="148"/>
      <c r="I209" s="147"/>
      <c r="J209" s="147"/>
      <c r="K209" s="149"/>
    </row>
    <row r="210" ht="13.5" thickBot="1"/>
    <row r="211" spans="1:13" ht="13.5" customHeight="1" thickBot="1">
      <c r="A211" s="37" t="s">
        <v>20</v>
      </c>
      <c r="B211" s="236" t="s">
        <v>59</v>
      </c>
      <c r="C211" s="237"/>
      <c r="D211" s="237"/>
      <c r="E211" s="217"/>
      <c r="F211" s="238"/>
      <c r="G211" s="239"/>
      <c r="H211" s="240"/>
      <c r="I211" s="240"/>
      <c r="J211" s="240"/>
      <c r="K211" s="241"/>
      <c r="M211" s="223" t="s">
        <v>82</v>
      </c>
    </row>
    <row r="212" spans="1:13" ht="13.5" thickBot="1">
      <c r="A212" s="17"/>
      <c r="B212" s="18"/>
      <c r="C212" s="137"/>
      <c r="D212" s="18"/>
      <c r="E212" s="18"/>
      <c r="F212" s="18"/>
      <c r="G212" s="242"/>
      <c r="H212" s="243"/>
      <c r="I212" s="243"/>
      <c r="J212" s="243"/>
      <c r="K212" s="244"/>
      <c r="M212" s="224"/>
    </row>
    <row r="213" spans="1:13" ht="13.5" thickBot="1">
      <c r="A213" s="211" t="str">
        <f>Batting!A213</f>
        <v>Opponents</v>
      </c>
      <c r="B213" s="228" t="s">
        <v>65</v>
      </c>
      <c r="C213" s="229"/>
      <c r="D213" s="230"/>
      <c r="E213" s="13" t="s">
        <v>9</v>
      </c>
      <c r="F213" s="13" t="s">
        <v>3</v>
      </c>
      <c r="G213" s="14" t="s">
        <v>10</v>
      </c>
      <c r="H213" s="233" t="s">
        <v>47</v>
      </c>
      <c r="I213" s="234"/>
      <c r="J213" s="235"/>
      <c r="K213" s="15" t="s">
        <v>6</v>
      </c>
      <c r="M213" s="225"/>
    </row>
    <row r="214" spans="1:13" ht="12.75" customHeight="1">
      <c r="A214" s="144">
        <f>Batting!A214</f>
        <v>0</v>
      </c>
      <c r="B214" s="140"/>
      <c r="C214" s="198" t="s">
        <v>64</v>
      </c>
      <c r="D214" s="140"/>
      <c r="E214" s="140"/>
      <c r="F214" s="140"/>
      <c r="G214" s="140"/>
      <c r="H214" s="29">
        <f>G214</f>
        <v>0</v>
      </c>
      <c r="I214" s="30" t="s">
        <v>15</v>
      </c>
      <c r="J214" s="46">
        <f aca="true" t="shared" si="40" ref="J214:J226">F214</f>
        <v>0</v>
      </c>
      <c r="K214" s="31" t="e">
        <f>F214/G214</f>
        <v>#DIV/0!</v>
      </c>
      <c r="M214" s="231" t="s">
        <v>60</v>
      </c>
    </row>
    <row r="215" spans="1:13" ht="13.5" thickBot="1">
      <c r="A215" s="144">
        <f>Batting!A215</f>
        <v>0</v>
      </c>
      <c r="B215" s="140"/>
      <c r="C215" s="198" t="s">
        <v>64</v>
      </c>
      <c r="D215" s="140"/>
      <c r="E215" s="140"/>
      <c r="F215" s="140"/>
      <c r="G215" s="140"/>
      <c r="H215" s="29">
        <f aca="true" t="shared" si="41" ref="H215:H226">G215</f>
        <v>0</v>
      </c>
      <c r="I215" s="30" t="s">
        <v>15</v>
      </c>
      <c r="J215" s="46">
        <f t="shared" si="40"/>
        <v>0</v>
      </c>
      <c r="K215" s="31" t="e">
        <f aca="true" t="shared" si="42" ref="K215:K226">F215/G215</f>
        <v>#DIV/0!</v>
      </c>
      <c r="M215" s="232"/>
    </row>
    <row r="216" spans="1:13" ht="13.5" thickBot="1">
      <c r="A216" s="144">
        <f>Batting!A216</f>
        <v>0</v>
      </c>
      <c r="B216" s="140"/>
      <c r="C216" s="198" t="s">
        <v>64</v>
      </c>
      <c r="D216" s="140"/>
      <c r="E216" s="140"/>
      <c r="F216" s="140"/>
      <c r="G216" s="140"/>
      <c r="H216" s="29">
        <f t="shared" si="41"/>
        <v>0</v>
      </c>
      <c r="I216" s="30" t="s">
        <v>15</v>
      </c>
      <c r="J216" s="46">
        <f t="shared" si="40"/>
        <v>0</v>
      </c>
      <c r="K216" s="31" t="e">
        <f t="shared" si="42"/>
        <v>#DIV/0!</v>
      </c>
      <c r="M216" s="44"/>
    </row>
    <row r="217" spans="1:13" ht="12.75" customHeight="1">
      <c r="A217" s="144">
        <f>Batting!A217</f>
        <v>0</v>
      </c>
      <c r="B217" s="140"/>
      <c r="C217" s="198" t="s">
        <v>64</v>
      </c>
      <c r="D217" s="140"/>
      <c r="E217" s="140"/>
      <c r="F217" s="140"/>
      <c r="G217" s="140"/>
      <c r="H217" s="29">
        <f t="shared" si="41"/>
        <v>0</v>
      </c>
      <c r="I217" s="30" t="s">
        <v>15</v>
      </c>
      <c r="J217" s="46">
        <f t="shared" si="40"/>
        <v>0</v>
      </c>
      <c r="K217" s="31" t="e">
        <f t="shared" si="42"/>
        <v>#DIV/0!</v>
      </c>
      <c r="M217" s="226" t="s">
        <v>66</v>
      </c>
    </row>
    <row r="218" spans="1:13" ht="13.5" thickBot="1">
      <c r="A218" s="144">
        <f>Batting!A218</f>
        <v>0</v>
      </c>
      <c r="B218" s="140"/>
      <c r="C218" s="198" t="s">
        <v>64</v>
      </c>
      <c r="D218" s="140"/>
      <c r="E218" s="140"/>
      <c r="F218" s="140"/>
      <c r="G218" s="141"/>
      <c r="H218" s="29">
        <f t="shared" si="41"/>
        <v>0</v>
      </c>
      <c r="I218" s="30" t="s">
        <v>15</v>
      </c>
      <c r="J218" s="46">
        <f t="shared" si="40"/>
        <v>0</v>
      </c>
      <c r="K218" s="31" t="e">
        <f t="shared" si="42"/>
        <v>#DIV/0!</v>
      </c>
      <c r="M218" s="227"/>
    </row>
    <row r="219" spans="1:13" ht="12.75">
      <c r="A219" s="144">
        <f>Batting!A219</f>
        <v>0</v>
      </c>
      <c r="B219" s="140"/>
      <c r="C219" s="198" t="s">
        <v>64</v>
      </c>
      <c r="D219" s="140"/>
      <c r="E219" s="140"/>
      <c r="F219" s="140"/>
      <c r="G219" s="140"/>
      <c r="H219" s="29">
        <f t="shared" si="41"/>
        <v>0</v>
      </c>
      <c r="I219" s="30" t="s">
        <v>15</v>
      </c>
      <c r="J219" s="46">
        <f t="shared" si="40"/>
        <v>0</v>
      </c>
      <c r="K219" s="31" t="e">
        <f t="shared" si="42"/>
        <v>#DIV/0!</v>
      </c>
      <c r="M219" s="44"/>
    </row>
    <row r="220" spans="1:11" ht="12.75">
      <c r="A220" s="144">
        <f>Batting!A220</f>
        <v>0</v>
      </c>
      <c r="B220" s="140"/>
      <c r="C220" s="198" t="s">
        <v>64</v>
      </c>
      <c r="D220" s="140"/>
      <c r="E220" s="140"/>
      <c r="F220" s="140"/>
      <c r="G220" s="140"/>
      <c r="H220" s="29">
        <f t="shared" si="41"/>
        <v>0</v>
      </c>
      <c r="I220" s="30" t="s">
        <v>15</v>
      </c>
      <c r="J220" s="46">
        <f t="shared" si="40"/>
        <v>0</v>
      </c>
      <c r="K220" s="31" t="e">
        <f t="shared" si="42"/>
        <v>#DIV/0!</v>
      </c>
    </row>
    <row r="221" spans="1:11" ht="12.75">
      <c r="A221" s="144">
        <f>Batting!A221</f>
        <v>0</v>
      </c>
      <c r="B221" s="140"/>
      <c r="C221" s="198" t="s">
        <v>64</v>
      </c>
      <c r="D221" s="140"/>
      <c r="E221" s="140"/>
      <c r="F221" s="140"/>
      <c r="G221" s="140"/>
      <c r="H221" s="29">
        <f t="shared" si="41"/>
        <v>0</v>
      </c>
      <c r="I221" s="30" t="s">
        <v>15</v>
      </c>
      <c r="J221" s="46">
        <f t="shared" si="40"/>
        <v>0</v>
      </c>
      <c r="K221" s="31" t="e">
        <f t="shared" si="42"/>
        <v>#DIV/0!</v>
      </c>
    </row>
    <row r="222" spans="1:11" ht="12.75">
      <c r="A222" s="144">
        <f>Batting!A222</f>
        <v>0</v>
      </c>
      <c r="B222" s="140"/>
      <c r="C222" s="198" t="s">
        <v>64</v>
      </c>
      <c r="D222" s="140"/>
      <c r="E222" s="140"/>
      <c r="F222" s="140"/>
      <c r="G222" s="140"/>
      <c r="H222" s="29">
        <f t="shared" si="41"/>
        <v>0</v>
      </c>
      <c r="I222" s="30" t="s">
        <v>15</v>
      </c>
      <c r="J222" s="46">
        <f t="shared" si="40"/>
        <v>0</v>
      </c>
      <c r="K222" s="31" t="e">
        <f t="shared" si="42"/>
        <v>#DIV/0!</v>
      </c>
    </row>
    <row r="223" spans="1:11" ht="12.75">
      <c r="A223" s="144">
        <f>Batting!A223</f>
        <v>0</v>
      </c>
      <c r="B223" s="140"/>
      <c r="C223" s="198" t="s">
        <v>64</v>
      </c>
      <c r="D223" s="140"/>
      <c r="E223" s="140"/>
      <c r="F223" s="140"/>
      <c r="G223" s="140"/>
      <c r="H223" s="29">
        <f t="shared" si="41"/>
        <v>0</v>
      </c>
      <c r="I223" s="30" t="s">
        <v>15</v>
      </c>
      <c r="J223" s="46">
        <f t="shared" si="40"/>
        <v>0</v>
      </c>
      <c r="K223" s="31" t="e">
        <f t="shared" si="42"/>
        <v>#DIV/0!</v>
      </c>
    </row>
    <row r="224" spans="1:11" ht="12.75">
      <c r="A224" s="144">
        <f>Batting!A224</f>
        <v>0</v>
      </c>
      <c r="B224" s="140"/>
      <c r="C224" s="198" t="s">
        <v>64</v>
      </c>
      <c r="D224" s="140"/>
      <c r="E224" s="140"/>
      <c r="F224" s="140"/>
      <c r="G224" s="140"/>
      <c r="H224" s="29">
        <f t="shared" si="41"/>
        <v>0</v>
      </c>
      <c r="I224" s="30" t="s">
        <v>15</v>
      </c>
      <c r="J224" s="46">
        <f t="shared" si="40"/>
        <v>0</v>
      </c>
      <c r="K224" s="31" t="e">
        <f t="shared" si="42"/>
        <v>#DIV/0!</v>
      </c>
    </row>
    <row r="225" spans="1:11" ht="12.75">
      <c r="A225" s="144">
        <f>Batting!A225</f>
        <v>0</v>
      </c>
      <c r="B225" s="140"/>
      <c r="C225" s="198" t="s">
        <v>64</v>
      </c>
      <c r="D225" s="140"/>
      <c r="E225" s="140"/>
      <c r="F225" s="140"/>
      <c r="G225" s="140"/>
      <c r="H225" s="29">
        <f t="shared" si="41"/>
        <v>0</v>
      </c>
      <c r="I225" s="30" t="s">
        <v>15</v>
      </c>
      <c r="J225" s="46">
        <f t="shared" si="40"/>
        <v>0</v>
      </c>
      <c r="K225" s="31" t="e">
        <f t="shared" si="42"/>
        <v>#DIV/0!</v>
      </c>
    </row>
    <row r="226" spans="1:11" ht="12.75">
      <c r="A226" s="144">
        <f>Batting!A226</f>
        <v>0</v>
      </c>
      <c r="B226" s="140"/>
      <c r="C226" s="198" t="s">
        <v>64</v>
      </c>
      <c r="D226" s="140"/>
      <c r="E226" s="140"/>
      <c r="F226" s="140"/>
      <c r="G226" s="140"/>
      <c r="H226" s="29">
        <f t="shared" si="41"/>
        <v>0</v>
      </c>
      <c r="I226" s="30" t="s">
        <v>15</v>
      </c>
      <c r="J226" s="46">
        <f t="shared" si="40"/>
        <v>0</v>
      </c>
      <c r="K226" s="31" t="e">
        <f t="shared" si="42"/>
        <v>#DIV/0!</v>
      </c>
    </row>
    <row r="227" spans="1:11" ht="12.75">
      <c r="A227" s="144">
        <f>Batting!A227</f>
        <v>0</v>
      </c>
      <c r="B227" s="140"/>
      <c r="C227" s="198" t="s">
        <v>64</v>
      </c>
      <c r="D227" s="140"/>
      <c r="E227" s="140"/>
      <c r="F227" s="140"/>
      <c r="G227" s="140"/>
      <c r="H227" s="29">
        <f>G227</f>
        <v>0</v>
      </c>
      <c r="I227" s="30" t="s">
        <v>15</v>
      </c>
      <c r="J227" s="46">
        <f aca="true" t="shared" si="43" ref="J227:J233">F227</f>
        <v>0</v>
      </c>
      <c r="K227" s="31" t="e">
        <f aca="true" t="shared" si="44" ref="K227:K237">F227/G227</f>
        <v>#DIV/0!</v>
      </c>
    </row>
    <row r="228" spans="1:11" ht="12.75">
      <c r="A228" s="144">
        <f>Batting!A228</f>
        <v>0</v>
      </c>
      <c r="B228" s="140"/>
      <c r="C228" s="198" t="s">
        <v>64</v>
      </c>
      <c r="D228" s="143"/>
      <c r="E228" s="140"/>
      <c r="F228" s="140"/>
      <c r="G228" s="140"/>
      <c r="H228" s="29">
        <f>G228</f>
        <v>0</v>
      </c>
      <c r="I228" s="30" t="s">
        <v>15</v>
      </c>
      <c r="J228" s="46">
        <f t="shared" si="43"/>
        <v>0</v>
      </c>
      <c r="K228" s="31" t="e">
        <f t="shared" si="44"/>
        <v>#DIV/0!</v>
      </c>
    </row>
    <row r="229" spans="1:11" ht="12.75">
      <c r="A229" s="144">
        <f>Batting!A229</f>
        <v>0</v>
      </c>
      <c r="B229" s="140"/>
      <c r="C229" s="198" t="s">
        <v>64</v>
      </c>
      <c r="D229" s="140"/>
      <c r="E229" s="140"/>
      <c r="F229" s="140"/>
      <c r="G229" s="140"/>
      <c r="H229" s="29">
        <f aca="true" t="shared" si="45" ref="H229:H237">G229</f>
        <v>0</v>
      </c>
      <c r="I229" s="30" t="s">
        <v>15</v>
      </c>
      <c r="J229" s="46">
        <f t="shared" si="43"/>
        <v>0</v>
      </c>
      <c r="K229" s="31" t="e">
        <f t="shared" si="44"/>
        <v>#DIV/0!</v>
      </c>
    </row>
    <row r="230" spans="1:11" ht="12.75">
      <c r="A230" s="144">
        <f>Batting!A230</f>
        <v>0</v>
      </c>
      <c r="B230" s="140"/>
      <c r="C230" s="198" t="s">
        <v>64</v>
      </c>
      <c r="D230" s="143"/>
      <c r="E230" s="140"/>
      <c r="F230" s="140"/>
      <c r="G230" s="140"/>
      <c r="H230" s="29">
        <f t="shared" si="45"/>
        <v>0</v>
      </c>
      <c r="I230" s="30" t="s">
        <v>15</v>
      </c>
      <c r="J230" s="46">
        <f t="shared" si="43"/>
        <v>0</v>
      </c>
      <c r="K230" s="31" t="e">
        <f t="shared" si="44"/>
        <v>#DIV/0!</v>
      </c>
    </row>
    <row r="231" spans="1:11" ht="12.75">
      <c r="A231" s="144">
        <f>Batting!A231</f>
        <v>0</v>
      </c>
      <c r="B231" s="140"/>
      <c r="C231" s="198" t="s">
        <v>64</v>
      </c>
      <c r="D231" s="140"/>
      <c r="E231" s="140"/>
      <c r="F231" s="140"/>
      <c r="G231" s="140"/>
      <c r="H231" s="29">
        <f t="shared" si="45"/>
        <v>0</v>
      </c>
      <c r="I231" s="30" t="s">
        <v>15</v>
      </c>
      <c r="J231" s="46">
        <f t="shared" si="43"/>
        <v>0</v>
      </c>
      <c r="K231" s="31" t="e">
        <f t="shared" si="44"/>
        <v>#DIV/0!</v>
      </c>
    </row>
    <row r="232" spans="1:11" ht="12.75">
      <c r="A232" s="144">
        <f>Batting!A232</f>
        <v>0</v>
      </c>
      <c r="B232" s="140"/>
      <c r="C232" s="198" t="s">
        <v>64</v>
      </c>
      <c r="D232" s="140"/>
      <c r="E232" s="140"/>
      <c r="F232" s="140"/>
      <c r="G232" s="140"/>
      <c r="H232" s="29">
        <f t="shared" si="45"/>
        <v>0</v>
      </c>
      <c r="I232" s="30" t="s">
        <v>15</v>
      </c>
      <c r="J232" s="46">
        <f t="shared" si="43"/>
        <v>0</v>
      </c>
      <c r="K232" s="31" t="e">
        <f t="shared" si="44"/>
        <v>#DIV/0!</v>
      </c>
    </row>
    <row r="233" spans="1:11" ht="12.75">
      <c r="A233" s="144">
        <f>Batting!A233</f>
        <v>0</v>
      </c>
      <c r="B233" s="140"/>
      <c r="C233" s="198" t="s">
        <v>64</v>
      </c>
      <c r="D233" s="140"/>
      <c r="E233" s="140"/>
      <c r="F233" s="140"/>
      <c r="G233" s="140"/>
      <c r="H233" s="29">
        <f t="shared" si="45"/>
        <v>0</v>
      </c>
      <c r="I233" s="30" t="s">
        <v>15</v>
      </c>
      <c r="J233" s="46">
        <f t="shared" si="43"/>
        <v>0</v>
      </c>
      <c r="K233" s="31" t="e">
        <f t="shared" si="44"/>
        <v>#DIV/0!</v>
      </c>
    </row>
    <row r="234" spans="1:11" ht="12.75">
      <c r="A234" s="144">
        <f>Batting!A234</f>
        <v>0</v>
      </c>
      <c r="B234" s="142"/>
      <c r="C234" s="198" t="s">
        <v>64</v>
      </c>
      <c r="D234" s="142"/>
      <c r="E234" s="142"/>
      <c r="F234" s="142"/>
      <c r="G234" s="142"/>
      <c r="H234" s="29">
        <f t="shared" si="45"/>
        <v>0</v>
      </c>
      <c r="I234" s="205" t="s">
        <v>15</v>
      </c>
      <c r="J234" s="46">
        <f>F234</f>
        <v>0</v>
      </c>
      <c r="K234" s="206" t="e">
        <f t="shared" si="44"/>
        <v>#DIV/0!</v>
      </c>
    </row>
    <row r="235" spans="1:11" ht="12.75">
      <c r="A235" s="144">
        <f>Batting!A235</f>
        <v>0</v>
      </c>
      <c r="B235" s="140"/>
      <c r="C235" s="198" t="s">
        <v>64</v>
      </c>
      <c r="D235" s="140"/>
      <c r="E235" s="140"/>
      <c r="F235" s="140"/>
      <c r="G235" s="140"/>
      <c r="H235" s="29">
        <f t="shared" si="45"/>
        <v>0</v>
      </c>
      <c r="I235" s="30" t="s">
        <v>15</v>
      </c>
      <c r="J235" s="46">
        <f>F235</f>
        <v>0</v>
      </c>
      <c r="K235" s="31" t="e">
        <f t="shared" si="44"/>
        <v>#DIV/0!</v>
      </c>
    </row>
    <row r="236" spans="1:11" ht="12.75">
      <c r="A236" s="144">
        <f>Batting!A236</f>
        <v>0</v>
      </c>
      <c r="B236" s="140"/>
      <c r="C236" s="198" t="s">
        <v>64</v>
      </c>
      <c r="D236" s="140"/>
      <c r="E236" s="140"/>
      <c r="F236" s="140"/>
      <c r="G236" s="140"/>
      <c r="H236" s="29">
        <f t="shared" si="45"/>
        <v>0</v>
      </c>
      <c r="I236" s="30" t="s">
        <v>15</v>
      </c>
      <c r="J236" s="46">
        <f>F236</f>
        <v>0</v>
      </c>
      <c r="K236" s="31" t="e">
        <f t="shared" si="44"/>
        <v>#DIV/0!</v>
      </c>
    </row>
    <row r="237" spans="1:11" ht="13.5" thickBot="1">
      <c r="A237" s="144">
        <f>Batting!A237</f>
        <v>0</v>
      </c>
      <c r="B237" s="142"/>
      <c r="C237" s="198" t="s">
        <v>64</v>
      </c>
      <c r="D237" s="142"/>
      <c r="E237" s="142"/>
      <c r="F237" s="142"/>
      <c r="G237" s="142"/>
      <c r="H237" s="29">
        <f t="shared" si="45"/>
        <v>0</v>
      </c>
      <c r="I237" s="30" t="s">
        <v>15</v>
      </c>
      <c r="J237" s="46">
        <f>F237</f>
        <v>0</v>
      </c>
      <c r="K237" s="31" t="e">
        <f t="shared" si="44"/>
        <v>#DIV/0!</v>
      </c>
    </row>
    <row r="238" spans="1:13" ht="13.5" thickBot="1">
      <c r="A238" s="138" t="s">
        <v>16</v>
      </c>
      <c r="B238" s="46">
        <f>SUM(B214:B237)</f>
        <v>0</v>
      </c>
      <c r="C238" s="198" t="s">
        <v>64</v>
      </c>
      <c r="D238" s="46">
        <f>SUM(D214:D237)</f>
        <v>0</v>
      </c>
      <c r="E238" s="30">
        <f>SUM(E214:E237)</f>
        <v>0</v>
      </c>
      <c r="F238" s="30">
        <f>SUM(F214:F237)</f>
        <v>0</v>
      </c>
      <c r="G238" s="30">
        <f>SUM(G214:G237)</f>
        <v>0</v>
      </c>
      <c r="H238" s="29">
        <f>MAX(H214:H237)</f>
        <v>0</v>
      </c>
      <c r="I238" s="194" t="s">
        <v>15</v>
      </c>
      <c r="J238" s="197"/>
      <c r="K238" s="210" t="s">
        <v>61</v>
      </c>
      <c r="M238" s="178" t="s">
        <v>72</v>
      </c>
    </row>
    <row r="239" spans="1:11" ht="13.5" thickBot="1">
      <c r="A239" s="145"/>
      <c r="B239" s="146"/>
      <c r="C239" s="147"/>
      <c r="D239" s="146">
        <f>C239/6/10</f>
        <v>0</v>
      </c>
      <c r="E239" s="147"/>
      <c r="F239" s="147"/>
      <c r="G239" s="147"/>
      <c r="H239" s="148"/>
      <c r="I239" s="147"/>
      <c r="J239" s="147"/>
      <c r="K239" s="149"/>
    </row>
    <row r="240" ht="13.5" thickBot="1"/>
    <row r="241" spans="1:13" ht="13.5" customHeight="1" thickBot="1">
      <c r="A241" s="37" t="s">
        <v>20</v>
      </c>
      <c r="B241" s="236" t="s">
        <v>59</v>
      </c>
      <c r="C241" s="237"/>
      <c r="D241" s="237"/>
      <c r="E241" s="217"/>
      <c r="F241" s="238"/>
      <c r="G241" s="239"/>
      <c r="H241" s="240"/>
      <c r="I241" s="240"/>
      <c r="J241" s="240"/>
      <c r="K241" s="241"/>
      <c r="M241" s="223" t="s">
        <v>82</v>
      </c>
    </row>
    <row r="242" spans="1:13" ht="13.5" thickBot="1">
      <c r="A242" s="17"/>
      <c r="B242" s="18"/>
      <c r="C242" s="137"/>
      <c r="D242" s="18"/>
      <c r="E242" s="18"/>
      <c r="F242" s="18"/>
      <c r="G242" s="242"/>
      <c r="H242" s="243"/>
      <c r="I242" s="243"/>
      <c r="J242" s="243"/>
      <c r="K242" s="244"/>
      <c r="M242" s="224"/>
    </row>
    <row r="243" spans="1:13" ht="13.5" thickBot="1">
      <c r="A243" s="211" t="str">
        <f>Batting!A243</f>
        <v>Opponents</v>
      </c>
      <c r="B243" s="228" t="s">
        <v>65</v>
      </c>
      <c r="C243" s="229"/>
      <c r="D243" s="230"/>
      <c r="E243" s="13" t="s">
        <v>9</v>
      </c>
      <c r="F243" s="13" t="s">
        <v>3</v>
      </c>
      <c r="G243" s="14" t="s">
        <v>10</v>
      </c>
      <c r="H243" s="233" t="s">
        <v>47</v>
      </c>
      <c r="I243" s="234"/>
      <c r="J243" s="235"/>
      <c r="K243" s="15" t="s">
        <v>6</v>
      </c>
      <c r="M243" s="225"/>
    </row>
    <row r="244" spans="1:13" ht="12.75" customHeight="1">
      <c r="A244" s="144">
        <f>Batting!A244</f>
        <v>0</v>
      </c>
      <c r="B244" s="140"/>
      <c r="C244" s="198" t="s">
        <v>64</v>
      </c>
      <c r="D244" s="140"/>
      <c r="E244" s="140"/>
      <c r="F244" s="140"/>
      <c r="G244" s="140"/>
      <c r="H244" s="29">
        <f>G244</f>
        <v>0</v>
      </c>
      <c r="I244" s="30" t="s">
        <v>15</v>
      </c>
      <c r="J244" s="46">
        <f aca="true" t="shared" si="46" ref="J244:J256">F244</f>
        <v>0</v>
      </c>
      <c r="K244" s="31" t="e">
        <f>F244/G244</f>
        <v>#DIV/0!</v>
      </c>
      <c r="M244" s="231" t="s">
        <v>60</v>
      </c>
    </row>
    <row r="245" spans="1:13" ht="13.5" thickBot="1">
      <c r="A245" s="144">
        <f>Batting!A245</f>
        <v>0</v>
      </c>
      <c r="B245" s="140"/>
      <c r="C245" s="198" t="s">
        <v>64</v>
      </c>
      <c r="D245" s="140"/>
      <c r="E245" s="140"/>
      <c r="F245" s="140"/>
      <c r="G245" s="140"/>
      <c r="H245" s="29">
        <f aca="true" t="shared" si="47" ref="H245:H256">G245</f>
        <v>0</v>
      </c>
      <c r="I245" s="30" t="s">
        <v>15</v>
      </c>
      <c r="J245" s="46">
        <f t="shared" si="46"/>
        <v>0</v>
      </c>
      <c r="K245" s="31" t="e">
        <f aca="true" t="shared" si="48" ref="K245:K256">F245/G245</f>
        <v>#DIV/0!</v>
      </c>
      <c r="M245" s="232"/>
    </row>
    <row r="246" spans="1:13" ht="13.5" thickBot="1">
      <c r="A246" s="144">
        <f>Batting!A246</f>
        <v>0</v>
      </c>
      <c r="B246" s="140"/>
      <c r="C246" s="198" t="s">
        <v>64</v>
      </c>
      <c r="D246" s="140"/>
      <c r="E246" s="140"/>
      <c r="F246" s="140"/>
      <c r="G246" s="140"/>
      <c r="H246" s="29">
        <f t="shared" si="47"/>
        <v>0</v>
      </c>
      <c r="I246" s="30" t="s">
        <v>15</v>
      </c>
      <c r="J246" s="46">
        <f t="shared" si="46"/>
        <v>0</v>
      </c>
      <c r="K246" s="31" t="e">
        <f t="shared" si="48"/>
        <v>#DIV/0!</v>
      </c>
      <c r="M246" s="44"/>
    </row>
    <row r="247" spans="1:13" ht="12.75" customHeight="1">
      <c r="A247" s="144">
        <f>Batting!A247</f>
        <v>0</v>
      </c>
      <c r="B247" s="140"/>
      <c r="C247" s="198" t="s">
        <v>64</v>
      </c>
      <c r="D247" s="140"/>
      <c r="E247" s="140"/>
      <c r="F247" s="140"/>
      <c r="G247" s="140"/>
      <c r="H247" s="29">
        <f t="shared" si="47"/>
        <v>0</v>
      </c>
      <c r="I247" s="30" t="s">
        <v>15</v>
      </c>
      <c r="J247" s="46">
        <f t="shared" si="46"/>
        <v>0</v>
      </c>
      <c r="K247" s="31" t="e">
        <f t="shared" si="48"/>
        <v>#DIV/0!</v>
      </c>
      <c r="M247" s="226" t="s">
        <v>66</v>
      </c>
    </row>
    <row r="248" spans="1:13" ht="13.5" thickBot="1">
      <c r="A248" s="144">
        <f>Batting!A248</f>
        <v>0</v>
      </c>
      <c r="B248" s="140"/>
      <c r="C248" s="198" t="s">
        <v>64</v>
      </c>
      <c r="D248" s="140"/>
      <c r="E248" s="140"/>
      <c r="F248" s="140"/>
      <c r="G248" s="141"/>
      <c r="H248" s="29">
        <f t="shared" si="47"/>
        <v>0</v>
      </c>
      <c r="I248" s="30" t="s">
        <v>15</v>
      </c>
      <c r="J248" s="46">
        <f t="shared" si="46"/>
        <v>0</v>
      </c>
      <c r="K248" s="31" t="e">
        <f t="shared" si="48"/>
        <v>#DIV/0!</v>
      </c>
      <c r="M248" s="227"/>
    </row>
    <row r="249" spans="1:13" ht="12.75">
      <c r="A249" s="144">
        <f>Batting!A249</f>
        <v>0</v>
      </c>
      <c r="B249" s="140"/>
      <c r="C249" s="198" t="s">
        <v>64</v>
      </c>
      <c r="D249" s="140"/>
      <c r="E249" s="140"/>
      <c r="F249" s="140"/>
      <c r="G249" s="140"/>
      <c r="H249" s="29">
        <f t="shared" si="47"/>
        <v>0</v>
      </c>
      <c r="I249" s="30" t="s">
        <v>15</v>
      </c>
      <c r="J249" s="46">
        <f t="shared" si="46"/>
        <v>0</v>
      </c>
      <c r="K249" s="31" t="e">
        <f t="shared" si="48"/>
        <v>#DIV/0!</v>
      </c>
      <c r="M249" s="44"/>
    </row>
    <row r="250" spans="1:11" ht="12.75">
      <c r="A250" s="144">
        <f>Batting!A250</f>
        <v>0</v>
      </c>
      <c r="B250" s="140"/>
      <c r="C250" s="198" t="s">
        <v>64</v>
      </c>
      <c r="D250" s="140"/>
      <c r="E250" s="140"/>
      <c r="F250" s="140"/>
      <c r="G250" s="140"/>
      <c r="H250" s="29">
        <f t="shared" si="47"/>
        <v>0</v>
      </c>
      <c r="I250" s="30" t="s">
        <v>15</v>
      </c>
      <c r="J250" s="46">
        <f t="shared" si="46"/>
        <v>0</v>
      </c>
      <c r="K250" s="31" t="e">
        <f t="shared" si="48"/>
        <v>#DIV/0!</v>
      </c>
    </row>
    <row r="251" spans="1:11" ht="12.75">
      <c r="A251" s="144">
        <f>Batting!A251</f>
        <v>0</v>
      </c>
      <c r="B251" s="140"/>
      <c r="C251" s="198" t="s">
        <v>64</v>
      </c>
      <c r="D251" s="140"/>
      <c r="E251" s="140"/>
      <c r="F251" s="140"/>
      <c r="G251" s="140"/>
      <c r="H251" s="29">
        <f t="shared" si="47"/>
        <v>0</v>
      </c>
      <c r="I251" s="30" t="s">
        <v>15</v>
      </c>
      <c r="J251" s="46">
        <f t="shared" si="46"/>
        <v>0</v>
      </c>
      <c r="K251" s="31" t="e">
        <f t="shared" si="48"/>
        <v>#DIV/0!</v>
      </c>
    </row>
    <row r="252" spans="1:11" ht="12.75">
      <c r="A252" s="144">
        <f>Batting!A252</f>
        <v>0</v>
      </c>
      <c r="B252" s="140"/>
      <c r="C252" s="198" t="s">
        <v>64</v>
      </c>
      <c r="D252" s="140"/>
      <c r="E252" s="140"/>
      <c r="F252" s="140"/>
      <c r="G252" s="140"/>
      <c r="H252" s="29">
        <f t="shared" si="47"/>
        <v>0</v>
      </c>
      <c r="I252" s="30" t="s">
        <v>15</v>
      </c>
      <c r="J252" s="46">
        <f t="shared" si="46"/>
        <v>0</v>
      </c>
      <c r="K252" s="31" t="e">
        <f t="shared" si="48"/>
        <v>#DIV/0!</v>
      </c>
    </row>
    <row r="253" spans="1:11" ht="12.75">
      <c r="A253" s="144">
        <f>Batting!A253</f>
        <v>0</v>
      </c>
      <c r="B253" s="140"/>
      <c r="C253" s="198" t="s">
        <v>64</v>
      </c>
      <c r="D253" s="140"/>
      <c r="E253" s="140"/>
      <c r="F253" s="140"/>
      <c r="G253" s="140"/>
      <c r="H253" s="29">
        <f t="shared" si="47"/>
        <v>0</v>
      </c>
      <c r="I253" s="30" t="s">
        <v>15</v>
      </c>
      <c r="J253" s="46">
        <f t="shared" si="46"/>
        <v>0</v>
      </c>
      <c r="K253" s="31" t="e">
        <f t="shared" si="48"/>
        <v>#DIV/0!</v>
      </c>
    </row>
    <row r="254" spans="1:11" ht="12.75">
      <c r="A254" s="144">
        <f>Batting!A254</f>
        <v>0</v>
      </c>
      <c r="B254" s="140"/>
      <c r="C254" s="198" t="s">
        <v>64</v>
      </c>
      <c r="D254" s="140"/>
      <c r="E254" s="140"/>
      <c r="F254" s="140"/>
      <c r="G254" s="140"/>
      <c r="H254" s="29">
        <f t="shared" si="47"/>
        <v>0</v>
      </c>
      <c r="I254" s="30" t="s">
        <v>15</v>
      </c>
      <c r="J254" s="46">
        <f t="shared" si="46"/>
        <v>0</v>
      </c>
      <c r="K254" s="31" t="e">
        <f t="shared" si="48"/>
        <v>#DIV/0!</v>
      </c>
    </row>
    <row r="255" spans="1:11" ht="12.75">
      <c r="A255" s="144">
        <f>Batting!A255</f>
        <v>0</v>
      </c>
      <c r="B255" s="140"/>
      <c r="C255" s="198" t="s">
        <v>64</v>
      </c>
      <c r="D255" s="140"/>
      <c r="E255" s="140"/>
      <c r="F255" s="140"/>
      <c r="G255" s="140"/>
      <c r="H255" s="29">
        <f t="shared" si="47"/>
        <v>0</v>
      </c>
      <c r="I255" s="30" t="s">
        <v>15</v>
      </c>
      <c r="J255" s="46">
        <f t="shared" si="46"/>
        <v>0</v>
      </c>
      <c r="K255" s="31" t="e">
        <f t="shared" si="48"/>
        <v>#DIV/0!</v>
      </c>
    </row>
    <row r="256" spans="1:11" ht="12.75">
      <c r="A256" s="144">
        <f>Batting!A256</f>
        <v>0</v>
      </c>
      <c r="B256" s="140"/>
      <c r="C256" s="198" t="s">
        <v>64</v>
      </c>
      <c r="D256" s="140"/>
      <c r="E256" s="140"/>
      <c r="F256" s="140"/>
      <c r="G256" s="140"/>
      <c r="H256" s="29">
        <f t="shared" si="47"/>
        <v>0</v>
      </c>
      <c r="I256" s="30" t="s">
        <v>15</v>
      </c>
      <c r="J256" s="46">
        <f t="shared" si="46"/>
        <v>0</v>
      </c>
      <c r="K256" s="31" t="e">
        <f t="shared" si="48"/>
        <v>#DIV/0!</v>
      </c>
    </row>
    <row r="257" spans="1:11" ht="12.75">
      <c r="A257" s="144">
        <f>Batting!A257</f>
        <v>0</v>
      </c>
      <c r="B257" s="140"/>
      <c r="C257" s="198" t="s">
        <v>64</v>
      </c>
      <c r="D257" s="140"/>
      <c r="E257" s="140"/>
      <c r="F257" s="140"/>
      <c r="G257" s="140"/>
      <c r="H257" s="29">
        <f aca="true" t="shared" si="49" ref="H257:H267">G257</f>
        <v>0</v>
      </c>
      <c r="I257" s="30" t="s">
        <v>15</v>
      </c>
      <c r="J257" s="46">
        <f aca="true" t="shared" si="50" ref="J257:J267">F257</f>
        <v>0</v>
      </c>
      <c r="K257" s="31" t="e">
        <f aca="true" t="shared" si="51" ref="K257:K267">F257/G257</f>
        <v>#DIV/0!</v>
      </c>
    </row>
    <row r="258" spans="1:11" ht="12.75">
      <c r="A258" s="144">
        <f>Batting!A258</f>
        <v>0</v>
      </c>
      <c r="B258" s="140"/>
      <c r="C258" s="198" t="s">
        <v>64</v>
      </c>
      <c r="D258" s="143"/>
      <c r="E258" s="140"/>
      <c r="F258" s="140"/>
      <c r="G258" s="140"/>
      <c r="H258" s="29">
        <f t="shared" si="49"/>
        <v>0</v>
      </c>
      <c r="I258" s="30" t="s">
        <v>15</v>
      </c>
      <c r="J258" s="46">
        <f t="shared" si="50"/>
        <v>0</v>
      </c>
      <c r="K258" s="31" t="e">
        <f t="shared" si="51"/>
        <v>#DIV/0!</v>
      </c>
    </row>
    <row r="259" spans="1:11" ht="12.75">
      <c r="A259" s="144">
        <f>Batting!A259</f>
        <v>0</v>
      </c>
      <c r="B259" s="140"/>
      <c r="C259" s="198" t="s">
        <v>64</v>
      </c>
      <c r="D259" s="140"/>
      <c r="E259" s="140"/>
      <c r="F259" s="140"/>
      <c r="G259" s="140"/>
      <c r="H259" s="29">
        <f t="shared" si="49"/>
        <v>0</v>
      </c>
      <c r="I259" s="30" t="s">
        <v>15</v>
      </c>
      <c r="J259" s="46">
        <f t="shared" si="50"/>
        <v>0</v>
      </c>
      <c r="K259" s="31" t="e">
        <f t="shared" si="51"/>
        <v>#DIV/0!</v>
      </c>
    </row>
    <row r="260" spans="1:11" ht="12.75">
      <c r="A260" s="144">
        <f>Batting!A260</f>
        <v>0</v>
      </c>
      <c r="B260" s="140"/>
      <c r="C260" s="198" t="s">
        <v>64</v>
      </c>
      <c r="D260" s="143"/>
      <c r="E260" s="140"/>
      <c r="F260" s="140"/>
      <c r="G260" s="140"/>
      <c r="H260" s="29">
        <f t="shared" si="49"/>
        <v>0</v>
      </c>
      <c r="I260" s="30" t="s">
        <v>15</v>
      </c>
      <c r="J260" s="46">
        <f t="shared" si="50"/>
        <v>0</v>
      </c>
      <c r="K260" s="31" t="e">
        <f t="shared" si="51"/>
        <v>#DIV/0!</v>
      </c>
    </row>
    <row r="261" spans="1:11" ht="12.75">
      <c r="A261" s="144">
        <f>Batting!A261</f>
        <v>0</v>
      </c>
      <c r="B261" s="140"/>
      <c r="C261" s="198" t="s">
        <v>64</v>
      </c>
      <c r="D261" s="140"/>
      <c r="E261" s="140"/>
      <c r="F261" s="140"/>
      <c r="G261" s="140"/>
      <c r="H261" s="29">
        <f t="shared" si="49"/>
        <v>0</v>
      </c>
      <c r="I261" s="30" t="s">
        <v>15</v>
      </c>
      <c r="J261" s="46">
        <f t="shared" si="50"/>
        <v>0</v>
      </c>
      <c r="K261" s="31" t="e">
        <f t="shared" si="51"/>
        <v>#DIV/0!</v>
      </c>
    </row>
    <row r="262" spans="1:11" ht="12.75">
      <c r="A262" s="144">
        <f>Batting!A262</f>
        <v>0</v>
      </c>
      <c r="B262" s="140"/>
      <c r="C262" s="198" t="s">
        <v>64</v>
      </c>
      <c r="D262" s="140"/>
      <c r="E262" s="140"/>
      <c r="F262" s="140"/>
      <c r="G262" s="140"/>
      <c r="H262" s="29">
        <f t="shared" si="49"/>
        <v>0</v>
      </c>
      <c r="I262" s="30" t="s">
        <v>15</v>
      </c>
      <c r="J262" s="46">
        <f t="shared" si="50"/>
        <v>0</v>
      </c>
      <c r="K262" s="31" t="e">
        <f t="shared" si="51"/>
        <v>#DIV/0!</v>
      </c>
    </row>
    <row r="263" spans="1:11" ht="12.75">
      <c r="A263" s="144">
        <f>Batting!A263</f>
        <v>0</v>
      </c>
      <c r="B263" s="140"/>
      <c r="C263" s="198" t="s">
        <v>64</v>
      </c>
      <c r="D263" s="140"/>
      <c r="E263" s="140"/>
      <c r="F263" s="140"/>
      <c r="G263" s="140"/>
      <c r="H263" s="29">
        <f t="shared" si="49"/>
        <v>0</v>
      </c>
      <c r="I263" s="30" t="s">
        <v>15</v>
      </c>
      <c r="J263" s="46">
        <f t="shared" si="50"/>
        <v>0</v>
      </c>
      <c r="K263" s="31" t="e">
        <f t="shared" si="51"/>
        <v>#DIV/0!</v>
      </c>
    </row>
    <row r="264" spans="1:11" ht="12.75">
      <c r="A264" s="144">
        <f>Batting!A264</f>
        <v>0</v>
      </c>
      <c r="B264" s="142"/>
      <c r="C264" s="198" t="s">
        <v>64</v>
      </c>
      <c r="D264" s="142"/>
      <c r="E264" s="142"/>
      <c r="F264" s="142"/>
      <c r="G264" s="142"/>
      <c r="H264" s="29">
        <f t="shared" si="49"/>
        <v>0</v>
      </c>
      <c r="I264" s="205" t="s">
        <v>15</v>
      </c>
      <c r="J264" s="46">
        <f t="shared" si="50"/>
        <v>0</v>
      </c>
      <c r="K264" s="206" t="e">
        <f t="shared" si="51"/>
        <v>#DIV/0!</v>
      </c>
    </row>
    <row r="265" spans="1:11" ht="12.75">
      <c r="A265" s="144">
        <f>Batting!A265</f>
        <v>0</v>
      </c>
      <c r="B265" s="140"/>
      <c r="C265" s="198" t="s">
        <v>64</v>
      </c>
      <c r="D265" s="140"/>
      <c r="E265" s="140"/>
      <c r="F265" s="140"/>
      <c r="G265" s="140"/>
      <c r="H265" s="29">
        <f t="shared" si="49"/>
        <v>0</v>
      </c>
      <c r="I265" s="30" t="s">
        <v>15</v>
      </c>
      <c r="J265" s="46">
        <f t="shared" si="50"/>
        <v>0</v>
      </c>
      <c r="K265" s="31" t="e">
        <f t="shared" si="51"/>
        <v>#DIV/0!</v>
      </c>
    </row>
    <row r="266" spans="1:11" ht="12.75">
      <c r="A266" s="144">
        <f>Batting!A266</f>
        <v>0</v>
      </c>
      <c r="B266" s="140"/>
      <c r="C266" s="198" t="s">
        <v>64</v>
      </c>
      <c r="D266" s="140"/>
      <c r="E266" s="140"/>
      <c r="F266" s="140"/>
      <c r="G266" s="140"/>
      <c r="H266" s="29">
        <f t="shared" si="49"/>
        <v>0</v>
      </c>
      <c r="I266" s="30" t="s">
        <v>15</v>
      </c>
      <c r="J266" s="46">
        <f t="shared" si="50"/>
        <v>0</v>
      </c>
      <c r="K266" s="31" t="e">
        <f t="shared" si="51"/>
        <v>#DIV/0!</v>
      </c>
    </row>
    <row r="267" spans="1:11" ht="13.5" thickBot="1">
      <c r="A267" s="144">
        <f>Batting!A267</f>
        <v>0</v>
      </c>
      <c r="B267" s="142"/>
      <c r="C267" s="198" t="s">
        <v>64</v>
      </c>
      <c r="D267" s="142"/>
      <c r="E267" s="142"/>
      <c r="F267" s="142"/>
      <c r="G267" s="142"/>
      <c r="H267" s="29">
        <f t="shared" si="49"/>
        <v>0</v>
      </c>
      <c r="I267" s="30" t="s">
        <v>15</v>
      </c>
      <c r="J267" s="46">
        <f t="shared" si="50"/>
        <v>0</v>
      </c>
      <c r="K267" s="31" t="e">
        <f t="shared" si="51"/>
        <v>#DIV/0!</v>
      </c>
    </row>
    <row r="268" spans="1:13" ht="13.5" thickBot="1">
      <c r="A268" s="138" t="s">
        <v>16</v>
      </c>
      <c r="B268" s="46">
        <f>SUM(B244:B267)</f>
        <v>0</v>
      </c>
      <c r="C268" s="198" t="s">
        <v>64</v>
      </c>
      <c r="D268" s="46">
        <f>SUM(D244:D267)</f>
        <v>0</v>
      </c>
      <c r="E268" s="30">
        <f>SUM(E244:E267)</f>
        <v>0</v>
      </c>
      <c r="F268" s="30">
        <f>SUM(F244:F267)</f>
        <v>0</v>
      </c>
      <c r="G268" s="30">
        <f>SUM(G244:G267)</f>
        <v>0</v>
      </c>
      <c r="H268" s="29">
        <f>MAX(H244:H267)</f>
        <v>0</v>
      </c>
      <c r="I268" s="194" t="s">
        <v>15</v>
      </c>
      <c r="J268" s="197"/>
      <c r="K268" s="210" t="s">
        <v>61</v>
      </c>
      <c r="M268" s="178" t="s">
        <v>72</v>
      </c>
    </row>
    <row r="269" spans="1:11" ht="13.5" thickBot="1">
      <c r="A269" s="145"/>
      <c r="B269" s="146"/>
      <c r="C269" s="147"/>
      <c r="D269" s="146">
        <f>C269/6/10</f>
        <v>0</v>
      </c>
      <c r="E269" s="147"/>
      <c r="F269" s="147"/>
      <c r="G269" s="147"/>
      <c r="H269" s="148"/>
      <c r="I269" s="147"/>
      <c r="J269" s="147"/>
      <c r="K269" s="149"/>
    </row>
    <row r="270" ht="13.5" thickBot="1"/>
    <row r="271" spans="1:13" ht="13.5" customHeight="1" thickBot="1">
      <c r="A271" s="37" t="s">
        <v>20</v>
      </c>
      <c r="B271" s="236" t="s">
        <v>59</v>
      </c>
      <c r="C271" s="237"/>
      <c r="D271" s="237"/>
      <c r="E271" s="217"/>
      <c r="F271" s="238"/>
      <c r="G271" s="239"/>
      <c r="H271" s="240"/>
      <c r="I271" s="240"/>
      <c r="J271" s="240"/>
      <c r="K271" s="241"/>
      <c r="M271" s="223" t="s">
        <v>82</v>
      </c>
    </row>
    <row r="272" spans="1:13" ht="13.5" thickBot="1">
      <c r="A272" s="17"/>
      <c r="B272" s="18"/>
      <c r="C272" s="137"/>
      <c r="D272" s="18"/>
      <c r="E272" s="18"/>
      <c r="F272" s="18"/>
      <c r="G272" s="242"/>
      <c r="H272" s="243"/>
      <c r="I272" s="243"/>
      <c r="J272" s="243"/>
      <c r="K272" s="244"/>
      <c r="M272" s="224"/>
    </row>
    <row r="273" spans="1:13" ht="13.5" thickBot="1">
      <c r="A273" s="211" t="str">
        <f>Batting!A273</f>
        <v>Opponents</v>
      </c>
      <c r="B273" s="228" t="s">
        <v>65</v>
      </c>
      <c r="C273" s="229"/>
      <c r="D273" s="230"/>
      <c r="E273" s="13" t="s">
        <v>9</v>
      </c>
      <c r="F273" s="13" t="s">
        <v>3</v>
      </c>
      <c r="G273" s="14" t="s">
        <v>10</v>
      </c>
      <c r="H273" s="233" t="s">
        <v>47</v>
      </c>
      <c r="I273" s="234"/>
      <c r="J273" s="235"/>
      <c r="K273" s="15" t="s">
        <v>6</v>
      </c>
      <c r="M273" s="225"/>
    </row>
    <row r="274" spans="1:13" ht="12.75" customHeight="1">
      <c r="A274" s="144">
        <f>Batting!A274</f>
        <v>0</v>
      </c>
      <c r="B274" s="140"/>
      <c r="C274" s="198" t="s">
        <v>64</v>
      </c>
      <c r="D274" s="140"/>
      <c r="E274" s="140"/>
      <c r="F274" s="140"/>
      <c r="G274" s="140"/>
      <c r="H274" s="29">
        <f>G274</f>
        <v>0</v>
      </c>
      <c r="I274" s="30" t="s">
        <v>15</v>
      </c>
      <c r="J274" s="46">
        <f aca="true" t="shared" si="52" ref="J274:J286">F274</f>
        <v>0</v>
      </c>
      <c r="K274" s="31" t="e">
        <f>F274/G274</f>
        <v>#DIV/0!</v>
      </c>
      <c r="M274" s="231" t="s">
        <v>60</v>
      </c>
    </row>
    <row r="275" spans="1:13" ht="13.5" thickBot="1">
      <c r="A275" s="144">
        <f>Batting!A275</f>
        <v>0</v>
      </c>
      <c r="B275" s="140"/>
      <c r="C275" s="198" t="s">
        <v>64</v>
      </c>
      <c r="D275" s="140"/>
      <c r="E275" s="140"/>
      <c r="F275" s="140"/>
      <c r="G275" s="140"/>
      <c r="H275" s="29">
        <f aca="true" t="shared" si="53" ref="H275:H286">G275</f>
        <v>0</v>
      </c>
      <c r="I275" s="30" t="s">
        <v>15</v>
      </c>
      <c r="J275" s="46">
        <f t="shared" si="52"/>
        <v>0</v>
      </c>
      <c r="K275" s="31" t="e">
        <f aca="true" t="shared" si="54" ref="K275:K286">F275/G275</f>
        <v>#DIV/0!</v>
      </c>
      <c r="M275" s="232"/>
    </row>
    <row r="276" spans="1:13" ht="13.5" thickBot="1">
      <c r="A276" s="144">
        <f>Batting!A276</f>
        <v>0</v>
      </c>
      <c r="B276" s="140"/>
      <c r="C276" s="198" t="s">
        <v>64</v>
      </c>
      <c r="D276" s="140"/>
      <c r="E276" s="140"/>
      <c r="F276" s="140"/>
      <c r="G276" s="140"/>
      <c r="H276" s="29">
        <f t="shared" si="53"/>
        <v>0</v>
      </c>
      <c r="I276" s="30" t="s">
        <v>15</v>
      </c>
      <c r="J276" s="46">
        <f t="shared" si="52"/>
        <v>0</v>
      </c>
      <c r="K276" s="31" t="e">
        <f t="shared" si="54"/>
        <v>#DIV/0!</v>
      </c>
      <c r="M276" s="44"/>
    </row>
    <row r="277" spans="1:13" ht="12.75" customHeight="1">
      <c r="A277" s="144">
        <f>Batting!A277</f>
        <v>0</v>
      </c>
      <c r="B277" s="140"/>
      <c r="C277" s="198" t="s">
        <v>64</v>
      </c>
      <c r="D277" s="140"/>
      <c r="E277" s="140"/>
      <c r="F277" s="140"/>
      <c r="G277" s="140"/>
      <c r="H277" s="29">
        <f t="shared" si="53"/>
        <v>0</v>
      </c>
      <c r="I277" s="30" t="s">
        <v>15</v>
      </c>
      <c r="J277" s="46">
        <f t="shared" si="52"/>
        <v>0</v>
      </c>
      <c r="K277" s="31" t="e">
        <f t="shared" si="54"/>
        <v>#DIV/0!</v>
      </c>
      <c r="M277" s="226" t="s">
        <v>66</v>
      </c>
    </row>
    <row r="278" spans="1:13" ht="13.5" thickBot="1">
      <c r="A278" s="144">
        <f>Batting!A278</f>
        <v>0</v>
      </c>
      <c r="B278" s="140"/>
      <c r="C278" s="198" t="s">
        <v>64</v>
      </c>
      <c r="D278" s="140"/>
      <c r="E278" s="140"/>
      <c r="F278" s="140"/>
      <c r="G278" s="141"/>
      <c r="H278" s="29">
        <f t="shared" si="53"/>
        <v>0</v>
      </c>
      <c r="I278" s="30" t="s">
        <v>15</v>
      </c>
      <c r="J278" s="46">
        <f t="shared" si="52"/>
        <v>0</v>
      </c>
      <c r="K278" s="31" t="e">
        <f t="shared" si="54"/>
        <v>#DIV/0!</v>
      </c>
      <c r="M278" s="227"/>
    </row>
    <row r="279" spans="1:13" ht="12.75">
      <c r="A279" s="144">
        <f>Batting!A279</f>
        <v>0</v>
      </c>
      <c r="B279" s="140"/>
      <c r="C279" s="198" t="s">
        <v>64</v>
      </c>
      <c r="D279" s="140"/>
      <c r="E279" s="140"/>
      <c r="F279" s="140"/>
      <c r="G279" s="140"/>
      <c r="H279" s="29">
        <f t="shared" si="53"/>
        <v>0</v>
      </c>
      <c r="I279" s="30" t="s">
        <v>15</v>
      </c>
      <c r="J279" s="46">
        <f t="shared" si="52"/>
        <v>0</v>
      </c>
      <c r="K279" s="31" t="e">
        <f t="shared" si="54"/>
        <v>#DIV/0!</v>
      </c>
      <c r="M279" s="44"/>
    </row>
    <row r="280" spans="1:11" ht="12.75">
      <c r="A280" s="144">
        <f>Batting!A280</f>
        <v>0</v>
      </c>
      <c r="B280" s="140"/>
      <c r="C280" s="198" t="s">
        <v>64</v>
      </c>
      <c r="D280" s="140"/>
      <c r="E280" s="140"/>
      <c r="F280" s="140"/>
      <c r="G280" s="140"/>
      <c r="H280" s="29">
        <f t="shared" si="53"/>
        <v>0</v>
      </c>
      <c r="I280" s="30" t="s">
        <v>15</v>
      </c>
      <c r="J280" s="46">
        <f t="shared" si="52"/>
        <v>0</v>
      </c>
      <c r="K280" s="31" t="e">
        <f t="shared" si="54"/>
        <v>#DIV/0!</v>
      </c>
    </row>
    <row r="281" spans="1:11" ht="12.75">
      <c r="A281" s="144">
        <f>Batting!A281</f>
        <v>0</v>
      </c>
      <c r="B281" s="140"/>
      <c r="C281" s="198" t="s">
        <v>64</v>
      </c>
      <c r="D281" s="140"/>
      <c r="E281" s="140"/>
      <c r="F281" s="140"/>
      <c r="G281" s="140"/>
      <c r="H281" s="29">
        <f t="shared" si="53"/>
        <v>0</v>
      </c>
      <c r="I281" s="30" t="s">
        <v>15</v>
      </c>
      <c r="J281" s="46">
        <f t="shared" si="52"/>
        <v>0</v>
      </c>
      <c r="K281" s="31" t="e">
        <f t="shared" si="54"/>
        <v>#DIV/0!</v>
      </c>
    </row>
    <row r="282" spans="1:11" ht="12.75">
      <c r="A282" s="144">
        <f>Batting!A282</f>
        <v>0</v>
      </c>
      <c r="B282" s="140"/>
      <c r="C282" s="198" t="s">
        <v>64</v>
      </c>
      <c r="D282" s="140"/>
      <c r="E282" s="140"/>
      <c r="F282" s="140"/>
      <c r="G282" s="140"/>
      <c r="H282" s="29">
        <f t="shared" si="53"/>
        <v>0</v>
      </c>
      <c r="I282" s="30" t="s">
        <v>15</v>
      </c>
      <c r="J282" s="46">
        <f t="shared" si="52"/>
        <v>0</v>
      </c>
      <c r="K282" s="31" t="e">
        <f t="shared" si="54"/>
        <v>#DIV/0!</v>
      </c>
    </row>
    <row r="283" spans="1:11" ht="12.75">
      <c r="A283" s="144">
        <f>Batting!A283</f>
        <v>0</v>
      </c>
      <c r="B283" s="140"/>
      <c r="C283" s="198" t="s">
        <v>64</v>
      </c>
      <c r="D283" s="140"/>
      <c r="E283" s="140"/>
      <c r="F283" s="140"/>
      <c r="G283" s="140"/>
      <c r="H283" s="29">
        <f t="shared" si="53"/>
        <v>0</v>
      </c>
      <c r="I283" s="30" t="s">
        <v>15</v>
      </c>
      <c r="J283" s="46">
        <f t="shared" si="52"/>
        <v>0</v>
      </c>
      <c r="K283" s="31" t="e">
        <f t="shared" si="54"/>
        <v>#DIV/0!</v>
      </c>
    </row>
    <row r="284" spans="1:11" ht="12.75">
      <c r="A284" s="144">
        <f>Batting!A284</f>
        <v>0</v>
      </c>
      <c r="B284" s="140"/>
      <c r="C284" s="198" t="s">
        <v>64</v>
      </c>
      <c r="D284" s="140"/>
      <c r="E284" s="140"/>
      <c r="F284" s="140"/>
      <c r="G284" s="140"/>
      <c r="H284" s="29">
        <f t="shared" si="53"/>
        <v>0</v>
      </c>
      <c r="I284" s="30" t="s">
        <v>15</v>
      </c>
      <c r="J284" s="46">
        <f t="shared" si="52"/>
        <v>0</v>
      </c>
      <c r="K284" s="31" t="e">
        <f t="shared" si="54"/>
        <v>#DIV/0!</v>
      </c>
    </row>
    <row r="285" spans="1:11" ht="12.75">
      <c r="A285" s="144">
        <f>Batting!A285</f>
        <v>0</v>
      </c>
      <c r="B285" s="140"/>
      <c r="C285" s="198" t="s">
        <v>64</v>
      </c>
      <c r="D285" s="140"/>
      <c r="E285" s="140"/>
      <c r="F285" s="140"/>
      <c r="G285" s="140"/>
      <c r="H285" s="29">
        <f t="shared" si="53"/>
        <v>0</v>
      </c>
      <c r="I285" s="30" t="s">
        <v>15</v>
      </c>
      <c r="J285" s="46">
        <f t="shared" si="52"/>
        <v>0</v>
      </c>
      <c r="K285" s="31" t="e">
        <f t="shared" si="54"/>
        <v>#DIV/0!</v>
      </c>
    </row>
    <row r="286" spans="1:11" ht="12.75">
      <c r="A286" s="144">
        <f>Batting!A286</f>
        <v>0</v>
      </c>
      <c r="B286" s="140"/>
      <c r="C286" s="198" t="s">
        <v>64</v>
      </c>
      <c r="D286" s="140"/>
      <c r="E286" s="140"/>
      <c r="F286" s="140"/>
      <c r="G286" s="140"/>
      <c r="H286" s="29">
        <f t="shared" si="53"/>
        <v>0</v>
      </c>
      <c r="I286" s="30" t="s">
        <v>15</v>
      </c>
      <c r="J286" s="46">
        <f t="shared" si="52"/>
        <v>0</v>
      </c>
      <c r="K286" s="31" t="e">
        <f t="shared" si="54"/>
        <v>#DIV/0!</v>
      </c>
    </row>
    <row r="287" spans="1:11" ht="12.75">
      <c r="A287" s="144">
        <f>Batting!A287</f>
        <v>0</v>
      </c>
      <c r="B287" s="140"/>
      <c r="C287" s="198" t="s">
        <v>64</v>
      </c>
      <c r="D287" s="140"/>
      <c r="E287" s="140"/>
      <c r="F287" s="140"/>
      <c r="G287" s="140"/>
      <c r="H287" s="29">
        <f>G287</f>
        <v>0</v>
      </c>
      <c r="I287" s="30" t="s">
        <v>15</v>
      </c>
      <c r="J287" s="46">
        <f aca="true" t="shared" si="55" ref="J287:J293">F287</f>
        <v>0</v>
      </c>
      <c r="K287" s="31" t="e">
        <f aca="true" t="shared" si="56" ref="K287:K297">F287/G287</f>
        <v>#DIV/0!</v>
      </c>
    </row>
    <row r="288" spans="1:11" ht="12.75">
      <c r="A288" s="144">
        <f>Batting!A288</f>
        <v>0</v>
      </c>
      <c r="B288" s="140"/>
      <c r="C288" s="198" t="s">
        <v>64</v>
      </c>
      <c r="D288" s="143"/>
      <c r="E288" s="140"/>
      <c r="F288" s="140"/>
      <c r="G288" s="140"/>
      <c r="H288" s="29">
        <f>G288</f>
        <v>0</v>
      </c>
      <c r="I288" s="30" t="s">
        <v>15</v>
      </c>
      <c r="J288" s="46">
        <f t="shared" si="55"/>
        <v>0</v>
      </c>
      <c r="K288" s="31" t="e">
        <f t="shared" si="56"/>
        <v>#DIV/0!</v>
      </c>
    </row>
    <row r="289" spans="1:11" ht="12.75">
      <c r="A289" s="144">
        <f>Batting!A289</f>
        <v>0</v>
      </c>
      <c r="B289" s="140"/>
      <c r="C289" s="198" t="s">
        <v>64</v>
      </c>
      <c r="D289" s="140"/>
      <c r="E289" s="140"/>
      <c r="F289" s="140"/>
      <c r="G289" s="140"/>
      <c r="H289" s="29">
        <f aca="true" t="shared" si="57" ref="H289:H297">G289</f>
        <v>0</v>
      </c>
      <c r="I289" s="30" t="s">
        <v>15</v>
      </c>
      <c r="J289" s="46">
        <f t="shared" si="55"/>
        <v>0</v>
      </c>
      <c r="K289" s="31" t="e">
        <f t="shared" si="56"/>
        <v>#DIV/0!</v>
      </c>
    </row>
    <row r="290" spans="1:11" ht="12.75">
      <c r="A290" s="144">
        <f>Batting!A290</f>
        <v>0</v>
      </c>
      <c r="B290" s="140"/>
      <c r="C290" s="198" t="s">
        <v>64</v>
      </c>
      <c r="D290" s="143"/>
      <c r="E290" s="140"/>
      <c r="F290" s="140"/>
      <c r="G290" s="140"/>
      <c r="H290" s="29">
        <f t="shared" si="57"/>
        <v>0</v>
      </c>
      <c r="I290" s="30" t="s">
        <v>15</v>
      </c>
      <c r="J290" s="46">
        <f t="shared" si="55"/>
        <v>0</v>
      </c>
      <c r="K290" s="31" t="e">
        <f t="shared" si="56"/>
        <v>#DIV/0!</v>
      </c>
    </row>
    <row r="291" spans="1:11" ht="12.75">
      <c r="A291" s="144">
        <f>Batting!A291</f>
        <v>0</v>
      </c>
      <c r="B291" s="140"/>
      <c r="C291" s="198" t="s">
        <v>64</v>
      </c>
      <c r="D291" s="140"/>
      <c r="E291" s="140"/>
      <c r="F291" s="140"/>
      <c r="G291" s="140"/>
      <c r="H291" s="29">
        <f t="shared" si="57"/>
        <v>0</v>
      </c>
      <c r="I291" s="30" t="s">
        <v>15</v>
      </c>
      <c r="J291" s="46">
        <f t="shared" si="55"/>
        <v>0</v>
      </c>
      <c r="K291" s="31" t="e">
        <f t="shared" si="56"/>
        <v>#DIV/0!</v>
      </c>
    </row>
    <row r="292" spans="1:11" ht="12.75">
      <c r="A292" s="144">
        <f>Batting!A292</f>
        <v>0</v>
      </c>
      <c r="B292" s="140"/>
      <c r="C292" s="198" t="s">
        <v>64</v>
      </c>
      <c r="D292" s="140"/>
      <c r="E292" s="140"/>
      <c r="F292" s="140"/>
      <c r="G292" s="140"/>
      <c r="H292" s="29">
        <f t="shared" si="57"/>
        <v>0</v>
      </c>
      <c r="I292" s="30" t="s">
        <v>15</v>
      </c>
      <c r="J292" s="46">
        <f t="shared" si="55"/>
        <v>0</v>
      </c>
      <c r="K292" s="31" t="e">
        <f t="shared" si="56"/>
        <v>#DIV/0!</v>
      </c>
    </row>
    <row r="293" spans="1:11" ht="12.75">
      <c r="A293" s="144">
        <f>Batting!A293</f>
        <v>0</v>
      </c>
      <c r="B293" s="140"/>
      <c r="C293" s="198" t="s">
        <v>64</v>
      </c>
      <c r="D293" s="140"/>
      <c r="E293" s="140"/>
      <c r="F293" s="140"/>
      <c r="G293" s="140"/>
      <c r="H293" s="29">
        <f t="shared" si="57"/>
        <v>0</v>
      </c>
      <c r="I293" s="30" t="s">
        <v>15</v>
      </c>
      <c r="J293" s="46">
        <f t="shared" si="55"/>
        <v>0</v>
      </c>
      <c r="K293" s="31" t="e">
        <f t="shared" si="56"/>
        <v>#DIV/0!</v>
      </c>
    </row>
    <row r="294" spans="1:11" ht="12.75">
      <c r="A294" s="144">
        <f>Batting!A294</f>
        <v>0</v>
      </c>
      <c r="B294" s="142"/>
      <c r="C294" s="198" t="s">
        <v>64</v>
      </c>
      <c r="D294" s="142"/>
      <c r="E294" s="142"/>
      <c r="F294" s="142"/>
      <c r="G294" s="142"/>
      <c r="H294" s="29">
        <f t="shared" si="57"/>
        <v>0</v>
      </c>
      <c r="I294" s="205" t="s">
        <v>15</v>
      </c>
      <c r="J294" s="46">
        <f>F294</f>
        <v>0</v>
      </c>
      <c r="K294" s="206" t="e">
        <f t="shared" si="56"/>
        <v>#DIV/0!</v>
      </c>
    </row>
    <row r="295" spans="1:11" ht="12.75">
      <c r="A295" s="144">
        <f>Batting!A295</f>
        <v>0</v>
      </c>
      <c r="B295" s="140"/>
      <c r="C295" s="198" t="s">
        <v>64</v>
      </c>
      <c r="D295" s="140"/>
      <c r="E295" s="140"/>
      <c r="F295" s="140"/>
      <c r="G295" s="140"/>
      <c r="H295" s="29">
        <f t="shared" si="57"/>
        <v>0</v>
      </c>
      <c r="I295" s="30" t="s">
        <v>15</v>
      </c>
      <c r="J295" s="46">
        <f>F295</f>
        <v>0</v>
      </c>
      <c r="K295" s="31" t="e">
        <f t="shared" si="56"/>
        <v>#DIV/0!</v>
      </c>
    </row>
    <row r="296" spans="1:11" ht="12.75">
      <c r="A296" s="144">
        <f>Batting!A296</f>
        <v>0</v>
      </c>
      <c r="B296" s="140"/>
      <c r="C296" s="198" t="s">
        <v>64</v>
      </c>
      <c r="D296" s="140"/>
      <c r="E296" s="140"/>
      <c r="F296" s="140"/>
      <c r="G296" s="140"/>
      <c r="H296" s="29">
        <f t="shared" si="57"/>
        <v>0</v>
      </c>
      <c r="I296" s="30" t="s">
        <v>15</v>
      </c>
      <c r="J296" s="46">
        <f>F296</f>
        <v>0</v>
      </c>
      <c r="K296" s="31" t="e">
        <f t="shared" si="56"/>
        <v>#DIV/0!</v>
      </c>
    </row>
    <row r="297" spans="1:11" ht="13.5" thickBot="1">
      <c r="A297" s="144">
        <f>Batting!A297</f>
        <v>0</v>
      </c>
      <c r="B297" s="142"/>
      <c r="C297" s="198" t="s">
        <v>64</v>
      </c>
      <c r="D297" s="142"/>
      <c r="E297" s="142"/>
      <c r="F297" s="142"/>
      <c r="G297" s="142"/>
      <c r="H297" s="29">
        <f t="shared" si="57"/>
        <v>0</v>
      </c>
      <c r="I297" s="30" t="s">
        <v>15</v>
      </c>
      <c r="J297" s="46">
        <f>F297</f>
        <v>0</v>
      </c>
      <c r="K297" s="31" t="e">
        <f t="shared" si="56"/>
        <v>#DIV/0!</v>
      </c>
    </row>
    <row r="298" spans="1:13" ht="13.5" thickBot="1">
      <c r="A298" s="138" t="s">
        <v>16</v>
      </c>
      <c r="B298" s="46">
        <f>SUM(B274:B297)</f>
        <v>0</v>
      </c>
      <c r="C298" s="198" t="s">
        <v>64</v>
      </c>
      <c r="D298" s="46">
        <f>SUM(D274:D297)</f>
        <v>0</v>
      </c>
      <c r="E298" s="30">
        <f>SUM(E274:E297)</f>
        <v>0</v>
      </c>
      <c r="F298" s="30">
        <f>SUM(F274:F297)</f>
        <v>0</v>
      </c>
      <c r="G298" s="30">
        <f>SUM(G274:G297)</f>
        <v>0</v>
      </c>
      <c r="H298" s="29">
        <f>MAX(H274:H297)</f>
        <v>0</v>
      </c>
      <c r="I298" s="194" t="s">
        <v>15</v>
      </c>
      <c r="J298" s="197"/>
      <c r="K298" s="210" t="s">
        <v>61</v>
      </c>
      <c r="M298" s="178" t="s">
        <v>72</v>
      </c>
    </row>
    <row r="299" spans="1:11" ht="13.5" thickBot="1">
      <c r="A299" s="145"/>
      <c r="B299" s="146"/>
      <c r="C299" s="147"/>
      <c r="D299" s="146">
        <f>C299/6/10</f>
        <v>0</v>
      </c>
      <c r="E299" s="147"/>
      <c r="F299" s="147"/>
      <c r="G299" s="147"/>
      <c r="H299" s="148"/>
      <c r="I299" s="147"/>
      <c r="J299" s="147"/>
      <c r="K299" s="149"/>
    </row>
    <row r="300" ht="13.5" thickBot="1"/>
    <row r="301" spans="1:13" ht="13.5" customHeight="1" thickBot="1">
      <c r="A301" s="37" t="s">
        <v>20</v>
      </c>
      <c r="B301" s="236" t="s">
        <v>59</v>
      </c>
      <c r="C301" s="237"/>
      <c r="D301" s="237"/>
      <c r="E301" s="217"/>
      <c r="F301" s="238"/>
      <c r="G301" s="239"/>
      <c r="H301" s="240"/>
      <c r="I301" s="240"/>
      <c r="J301" s="240"/>
      <c r="K301" s="241"/>
      <c r="M301" s="223" t="s">
        <v>82</v>
      </c>
    </row>
    <row r="302" spans="1:13" ht="13.5" thickBot="1">
      <c r="A302" s="17"/>
      <c r="B302" s="18"/>
      <c r="C302" s="137"/>
      <c r="D302" s="18"/>
      <c r="E302" s="18"/>
      <c r="F302" s="18"/>
      <c r="G302" s="242"/>
      <c r="H302" s="243"/>
      <c r="I302" s="243"/>
      <c r="J302" s="243"/>
      <c r="K302" s="244"/>
      <c r="M302" s="224"/>
    </row>
    <row r="303" spans="1:13" ht="13.5" thickBot="1">
      <c r="A303" s="211" t="str">
        <f>Batting!A303</f>
        <v>Opponents</v>
      </c>
      <c r="B303" s="228" t="s">
        <v>65</v>
      </c>
      <c r="C303" s="229"/>
      <c r="D303" s="230"/>
      <c r="E303" s="13" t="s">
        <v>9</v>
      </c>
      <c r="F303" s="13" t="s">
        <v>3</v>
      </c>
      <c r="G303" s="14" t="s">
        <v>10</v>
      </c>
      <c r="H303" s="233" t="s">
        <v>47</v>
      </c>
      <c r="I303" s="234"/>
      <c r="J303" s="235"/>
      <c r="K303" s="15" t="s">
        <v>6</v>
      </c>
      <c r="M303" s="225"/>
    </row>
    <row r="304" spans="1:13" ht="12.75" customHeight="1">
      <c r="A304" s="144">
        <f>Batting!A304</f>
        <v>0</v>
      </c>
      <c r="B304" s="140"/>
      <c r="C304" s="198" t="s">
        <v>64</v>
      </c>
      <c r="D304" s="140"/>
      <c r="E304" s="140"/>
      <c r="F304" s="140"/>
      <c r="G304" s="140"/>
      <c r="H304" s="29">
        <f>G304</f>
        <v>0</v>
      </c>
      <c r="I304" s="30" t="s">
        <v>15</v>
      </c>
      <c r="J304" s="46">
        <f aca="true" t="shared" si="58" ref="J304:J316">F304</f>
        <v>0</v>
      </c>
      <c r="K304" s="31" t="e">
        <f>F304/G304</f>
        <v>#DIV/0!</v>
      </c>
      <c r="M304" s="231" t="s">
        <v>60</v>
      </c>
    </row>
    <row r="305" spans="1:13" ht="13.5" thickBot="1">
      <c r="A305" s="144">
        <f>Batting!A305</f>
        <v>0</v>
      </c>
      <c r="B305" s="140"/>
      <c r="C305" s="198" t="s">
        <v>64</v>
      </c>
      <c r="D305" s="140"/>
      <c r="E305" s="140"/>
      <c r="F305" s="140"/>
      <c r="G305" s="140"/>
      <c r="H305" s="29">
        <f aca="true" t="shared" si="59" ref="H305:H316">G305</f>
        <v>0</v>
      </c>
      <c r="I305" s="30" t="s">
        <v>15</v>
      </c>
      <c r="J305" s="46">
        <f t="shared" si="58"/>
        <v>0</v>
      </c>
      <c r="K305" s="31" t="e">
        <f aca="true" t="shared" si="60" ref="K305:K316">F305/G305</f>
        <v>#DIV/0!</v>
      </c>
      <c r="M305" s="232"/>
    </row>
    <row r="306" spans="1:13" ht="13.5" thickBot="1">
      <c r="A306" s="144">
        <f>Batting!A306</f>
        <v>0</v>
      </c>
      <c r="B306" s="140"/>
      <c r="C306" s="198" t="s">
        <v>64</v>
      </c>
      <c r="D306" s="140"/>
      <c r="E306" s="140"/>
      <c r="F306" s="140"/>
      <c r="G306" s="140"/>
      <c r="H306" s="29">
        <f t="shared" si="59"/>
        <v>0</v>
      </c>
      <c r="I306" s="30" t="s">
        <v>15</v>
      </c>
      <c r="J306" s="46">
        <f t="shared" si="58"/>
        <v>0</v>
      </c>
      <c r="K306" s="31" t="e">
        <f t="shared" si="60"/>
        <v>#DIV/0!</v>
      </c>
      <c r="M306" s="44"/>
    </row>
    <row r="307" spans="1:13" ht="12.75" customHeight="1">
      <c r="A307" s="144">
        <f>Batting!A307</f>
        <v>0</v>
      </c>
      <c r="B307" s="140"/>
      <c r="C307" s="198" t="s">
        <v>64</v>
      </c>
      <c r="D307" s="140"/>
      <c r="E307" s="140"/>
      <c r="F307" s="140"/>
      <c r="G307" s="140"/>
      <c r="H307" s="29">
        <f t="shared" si="59"/>
        <v>0</v>
      </c>
      <c r="I307" s="30" t="s">
        <v>15</v>
      </c>
      <c r="J307" s="46">
        <f t="shared" si="58"/>
        <v>0</v>
      </c>
      <c r="K307" s="31" t="e">
        <f t="shared" si="60"/>
        <v>#DIV/0!</v>
      </c>
      <c r="M307" s="226" t="s">
        <v>66</v>
      </c>
    </row>
    <row r="308" spans="1:13" ht="13.5" thickBot="1">
      <c r="A308" s="144">
        <f>Batting!A308</f>
        <v>0</v>
      </c>
      <c r="B308" s="140"/>
      <c r="C308" s="198" t="s">
        <v>64</v>
      </c>
      <c r="D308" s="140"/>
      <c r="E308" s="140"/>
      <c r="F308" s="140"/>
      <c r="G308" s="141"/>
      <c r="H308" s="29">
        <f t="shared" si="59"/>
        <v>0</v>
      </c>
      <c r="I308" s="30" t="s">
        <v>15</v>
      </c>
      <c r="J308" s="46">
        <f t="shared" si="58"/>
        <v>0</v>
      </c>
      <c r="K308" s="31" t="e">
        <f t="shared" si="60"/>
        <v>#DIV/0!</v>
      </c>
      <c r="M308" s="227"/>
    </row>
    <row r="309" spans="1:13" ht="12.75">
      <c r="A309" s="144">
        <f>Batting!A309</f>
        <v>0</v>
      </c>
      <c r="B309" s="140"/>
      <c r="C309" s="198" t="s">
        <v>64</v>
      </c>
      <c r="D309" s="140"/>
      <c r="E309" s="140"/>
      <c r="F309" s="140"/>
      <c r="G309" s="140"/>
      <c r="H309" s="29">
        <f t="shared" si="59"/>
        <v>0</v>
      </c>
      <c r="I309" s="30" t="s">
        <v>15</v>
      </c>
      <c r="J309" s="46">
        <f t="shared" si="58"/>
        <v>0</v>
      </c>
      <c r="K309" s="31" t="e">
        <f t="shared" si="60"/>
        <v>#DIV/0!</v>
      </c>
      <c r="M309" s="44"/>
    </row>
    <row r="310" spans="1:11" ht="12.75">
      <c r="A310" s="144">
        <f>Batting!A310</f>
        <v>0</v>
      </c>
      <c r="B310" s="140"/>
      <c r="C310" s="198" t="s">
        <v>64</v>
      </c>
      <c r="D310" s="140"/>
      <c r="E310" s="140"/>
      <c r="F310" s="140"/>
      <c r="G310" s="140"/>
      <c r="H310" s="29">
        <f t="shared" si="59"/>
        <v>0</v>
      </c>
      <c r="I310" s="30" t="s">
        <v>15</v>
      </c>
      <c r="J310" s="46">
        <f t="shared" si="58"/>
        <v>0</v>
      </c>
      <c r="K310" s="31" t="e">
        <f t="shared" si="60"/>
        <v>#DIV/0!</v>
      </c>
    </row>
    <row r="311" spans="1:11" ht="12.75">
      <c r="A311" s="144">
        <f>Batting!A311</f>
        <v>0</v>
      </c>
      <c r="B311" s="140"/>
      <c r="C311" s="198" t="s">
        <v>64</v>
      </c>
      <c r="D311" s="140"/>
      <c r="E311" s="140"/>
      <c r="F311" s="140"/>
      <c r="G311" s="140"/>
      <c r="H311" s="29">
        <f t="shared" si="59"/>
        <v>0</v>
      </c>
      <c r="I311" s="30" t="s">
        <v>15</v>
      </c>
      <c r="J311" s="46">
        <f t="shared" si="58"/>
        <v>0</v>
      </c>
      <c r="K311" s="31" t="e">
        <f t="shared" si="60"/>
        <v>#DIV/0!</v>
      </c>
    </row>
    <row r="312" spans="1:11" ht="12.75">
      <c r="A312" s="144">
        <f>Batting!A312</f>
        <v>0</v>
      </c>
      <c r="B312" s="140"/>
      <c r="C312" s="198" t="s">
        <v>64</v>
      </c>
      <c r="D312" s="140"/>
      <c r="E312" s="140"/>
      <c r="F312" s="140"/>
      <c r="G312" s="140"/>
      <c r="H312" s="29">
        <f t="shared" si="59"/>
        <v>0</v>
      </c>
      <c r="I312" s="30" t="s">
        <v>15</v>
      </c>
      <c r="J312" s="46">
        <f t="shared" si="58"/>
        <v>0</v>
      </c>
      <c r="K312" s="31" t="e">
        <f t="shared" si="60"/>
        <v>#DIV/0!</v>
      </c>
    </row>
    <row r="313" spans="1:11" ht="12.75">
      <c r="A313" s="144">
        <f>Batting!A313</f>
        <v>0</v>
      </c>
      <c r="B313" s="140"/>
      <c r="C313" s="198" t="s">
        <v>64</v>
      </c>
      <c r="D313" s="140"/>
      <c r="E313" s="140"/>
      <c r="F313" s="140"/>
      <c r="G313" s="140"/>
      <c r="H313" s="29">
        <f t="shared" si="59"/>
        <v>0</v>
      </c>
      <c r="I313" s="30" t="s">
        <v>15</v>
      </c>
      <c r="J313" s="46">
        <f t="shared" si="58"/>
        <v>0</v>
      </c>
      <c r="K313" s="31" t="e">
        <f t="shared" si="60"/>
        <v>#DIV/0!</v>
      </c>
    </row>
    <row r="314" spans="1:11" ht="12.75">
      <c r="A314" s="144">
        <f>Batting!A314</f>
        <v>0</v>
      </c>
      <c r="B314" s="140"/>
      <c r="C314" s="198" t="s">
        <v>64</v>
      </c>
      <c r="D314" s="140"/>
      <c r="E314" s="140"/>
      <c r="F314" s="140"/>
      <c r="G314" s="140"/>
      <c r="H314" s="29">
        <f t="shared" si="59"/>
        <v>0</v>
      </c>
      <c r="I314" s="30" t="s">
        <v>15</v>
      </c>
      <c r="J314" s="46">
        <f t="shared" si="58"/>
        <v>0</v>
      </c>
      <c r="K314" s="31" t="e">
        <f t="shared" si="60"/>
        <v>#DIV/0!</v>
      </c>
    </row>
    <row r="315" spans="1:11" ht="12.75">
      <c r="A315" s="144">
        <f>Batting!A315</f>
        <v>0</v>
      </c>
      <c r="B315" s="140"/>
      <c r="C315" s="198" t="s">
        <v>64</v>
      </c>
      <c r="D315" s="140"/>
      <c r="E315" s="140"/>
      <c r="F315" s="140"/>
      <c r="G315" s="140"/>
      <c r="H315" s="29">
        <f t="shared" si="59"/>
        <v>0</v>
      </c>
      <c r="I315" s="30" t="s">
        <v>15</v>
      </c>
      <c r="J315" s="46">
        <f t="shared" si="58"/>
        <v>0</v>
      </c>
      <c r="K315" s="31" t="e">
        <f t="shared" si="60"/>
        <v>#DIV/0!</v>
      </c>
    </row>
    <row r="316" spans="1:11" ht="12.75">
      <c r="A316" s="144">
        <f>Batting!A316</f>
        <v>0</v>
      </c>
      <c r="B316" s="140"/>
      <c r="C316" s="198" t="s">
        <v>64</v>
      </c>
      <c r="D316" s="140"/>
      <c r="E316" s="140"/>
      <c r="F316" s="140"/>
      <c r="G316" s="140"/>
      <c r="H316" s="29">
        <f t="shared" si="59"/>
        <v>0</v>
      </c>
      <c r="I316" s="30" t="s">
        <v>15</v>
      </c>
      <c r="J316" s="46">
        <f t="shared" si="58"/>
        <v>0</v>
      </c>
      <c r="K316" s="31" t="e">
        <f t="shared" si="60"/>
        <v>#DIV/0!</v>
      </c>
    </row>
    <row r="317" spans="1:11" ht="12.75">
      <c r="A317" s="144">
        <f>Batting!A317</f>
        <v>0</v>
      </c>
      <c r="B317" s="140"/>
      <c r="C317" s="198" t="s">
        <v>64</v>
      </c>
      <c r="D317" s="140"/>
      <c r="E317" s="140"/>
      <c r="F317" s="140"/>
      <c r="G317" s="140"/>
      <c r="H317" s="29">
        <f aca="true" t="shared" si="61" ref="H317:H327">G317</f>
        <v>0</v>
      </c>
      <c r="I317" s="30" t="s">
        <v>15</v>
      </c>
      <c r="J317" s="46">
        <f aca="true" t="shared" si="62" ref="J317:J327">F317</f>
        <v>0</v>
      </c>
      <c r="K317" s="31" t="e">
        <f aca="true" t="shared" si="63" ref="K317:K327">F317/G317</f>
        <v>#DIV/0!</v>
      </c>
    </row>
    <row r="318" spans="1:11" ht="12.75">
      <c r="A318" s="144">
        <f>Batting!A318</f>
        <v>0</v>
      </c>
      <c r="B318" s="140"/>
      <c r="C318" s="198" t="s">
        <v>64</v>
      </c>
      <c r="D318" s="143"/>
      <c r="E318" s="140"/>
      <c r="F318" s="140"/>
      <c r="G318" s="140"/>
      <c r="H318" s="29">
        <f t="shared" si="61"/>
        <v>0</v>
      </c>
      <c r="I318" s="30" t="s">
        <v>15</v>
      </c>
      <c r="J318" s="46">
        <f t="shared" si="62"/>
        <v>0</v>
      </c>
      <c r="K318" s="31" t="e">
        <f t="shared" si="63"/>
        <v>#DIV/0!</v>
      </c>
    </row>
    <row r="319" spans="1:11" ht="12.75">
      <c r="A319" s="144">
        <f>Batting!A319</f>
        <v>0</v>
      </c>
      <c r="B319" s="140"/>
      <c r="C319" s="198" t="s">
        <v>64</v>
      </c>
      <c r="D319" s="140"/>
      <c r="E319" s="140"/>
      <c r="F319" s="140"/>
      <c r="G319" s="140"/>
      <c r="H319" s="29">
        <f t="shared" si="61"/>
        <v>0</v>
      </c>
      <c r="I319" s="30" t="s">
        <v>15</v>
      </c>
      <c r="J319" s="46">
        <f t="shared" si="62"/>
        <v>0</v>
      </c>
      <c r="K319" s="31" t="e">
        <f t="shared" si="63"/>
        <v>#DIV/0!</v>
      </c>
    </row>
    <row r="320" spans="1:11" ht="12.75">
      <c r="A320" s="144">
        <f>Batting!A320</f>
        <v>0</v>
      </c>
      <c r="B320" s="140"/>
      <c r="C320" s="198" t="s">
        <v>64</v>
      </c>
      <c r="D320" s="143"/>
      <c r="E320" s="140"/>
      <c r="F320" s="140"/>
      <c r="G320" s="140"/>
      <c r="H320" s="29">
        <f t="shared" si="61"/>
        <v>0</v>
      </c>
      <c r="I320" s="30" t="s">
        <v>15</v>
      </c>
      <c r="J320" s="46">
        <f t="shared" si="62"/>
        <v>0</v>
      </c>
      <c r="K320" s="31" t="e">
        <f t="shared" si="63"/>
        <v>#DIV/0!</v>
      </c>
    </row>
    <row r="321" spans="1:11" ht="12.75">
      <c r="A321" s="144">
        <f>Batting!A321</f>
        <v>0</v>
      </c>
      <c r="B321" s="140"/>
      <c r="C321" s="198" t="s">
        <v>64</v>
      </c>
      <c r="D321" s="140"/>
      <c r="E321" s="140"/>
      <c r="F321" s="140"/>
      <c r="G321" s="140"/>
      <c r="H321" s="29">
        <f t="shared" si="61"/>
        <v>0</v>
      </c>
      <c r="I321" s="30" t="s">
        <v>15</v>
      </c>
      <c r="J321" s="46">
        <f t="shared" si="62"/>
        <v>0</v>
      </c>
      <c r="K321" s="31" t="e">
        <f t="shared" si="63"/>
        <v>#DIV/0!</v>
      </c>
    </row>
    <row r="322" spans="1:11" ht="12.75">
      <c r="A322" s="144">
        <f>Batting!A322</f>
        <v>0</v>
      </c>
      <c r="B322" s="140"/>
      <c r="C322" s="198" t="s">
        <v>64</v>
      </c>
      <c r="D322" s="140"/>
      <c r="E322" s="140"/>
      <c r="F322" s="140"/>
      <c r="G322" s="140"/>
      <c r="H322" s="29">
        <f t="shared" si="61"/>
        <v>0</v>
      </c>
      <c r="I322" s="30" t="s">
        <v>15</v>
      </c>
      <c r="J322" s="46">
        <f t="shared" si="62"/>
        <v>0</v>
      </c>
      <c r="K322" s="31" t="e">
        <f t="shared" si="63"/>
        <v>#DIV/0!</v>
      </c>
    </row>
    <row r="323" spans="1:11" ht="12.75">
      <c r="A323" s="144">
        <f>Batting!A323</f>
        <v>0</v>
      </c>
      <c r="B323" s="140"/>
      <c r="C323" s="198" t="s">
        <v>64</v>
      </c>
      <c r="D323" s="140"/>
      <c r="E323" s="140"/>
      <c r="F323" s="140"/>
      <c r="G323" s="140"/>
      <c r="H323" s="29">
        <f t="shared" si="61"/>
        <v>0</v>
      </c>
      <c r="I323" s="30" t="s">
        <v>15</v>
      </c>
      <c r="J323" s="46">
        <f t="shared" si="62"/>
        <v>0</v>
      </c>
      <c r="K323" s="31" t="e">
        <f t="shared" si="63"/>
        <v>#DIV/0!</v>
      </c>
    </row>
    <row r="324" spans="1:11" ht="12.75">
      <c r="A324" s="144">
        <f>Batting!A324</f>
        <v>0</v>
      </c>
      <c r="B324" s="142"/>
      <c r="C324" s="198" t="s">
        <v>64</v>
      </c>
      <c r="D324" s="142"/>
      <c r="E324" s="142"/>
      <c r="F324" s="142"/>
      <c r="G324" s="142"/>
      <c r="H324" s="29">
        <f t="shared" si="61"/>
        <v>0</v>
      </c>
      <c r="I324" s="205" t="s">
        <v>15</v>
      </c>
      <c r="J324" s="46">
        <f t="shared" si="62"/>
        <v>0</v>
      </c>
      <c r="K324" s="206" t="e">
        <f t="shared" si="63"/>
        <v>#DIV/0!</v>
      </c>
    </row>
    <row r="325" spans="1:11" ht="12.75">
      <c r="A325" s="144">
        <f>Batting!A325</f>
        <v>0</v>
      </c>
      <c r="B325" s="140"/>
      <c r="C325" s="198" t="s">
        <v>64</v>
      </c>
      <c r="D325" s="140"/>
      <c r="E325" s="140"/>
      <c r="F325" s="140"/>
      <c r="G325" s="140"/>
      <c r="H325" s="29">
        <f t="shared" si="61"/>
        <v>0</v>
      </c>
      <c r="I325" s="30" t="s">
        <v>15</v>
      </c>
      <c r="J325" s="46">
        <f t="shared" si="62"/>
        <v>0</v>
      </c>
      <c r="K325" s="31" t="e">
        <f t="shared" si="63"/>
        <v>#DIV/0!</v>
      </c>
    </row>
    <row r="326" spans="1:11" ht="12.75">
      <c r="A326" s="144">
        <f>Batting!A326</f>
        <v>0</v>
      </c>
      <c r="B326" s="140"/>
      <c r="C326" s="198" t="s">
        <v>64</v>
      </c>
      <c r="D326" s="140"/>
      <c r="E326" s="140"/>
      <c r="F326" s="140"/>
      <c r="G326" s="140"/>
      <c r="H326" s="29">
        <f t="shared" si="61"/>
        <v>0</v>
      </c>
      <c r="I326" s="30" t="s">
        <v>15</v>
      </c>
      <c r="J326" s="46">
        <f t="shared" si="62"/>
        <v>0</v>
      </c>
      <c r="K326" s="31" t="e">
        <f t="shared" si="63"/>
        <v>#DIV/0!</v>
      </c>
    </row>
    <row r="327" spans="1:11" ht="13.5" thickBot="1">
      <c r="A327" s="144">
        <f>Batting!A327</f>
        <v>0</v>
      </c>
      <c r="B327" s="142"/>
      <c r="C327" s="198" t="s">
        <v>64</v>
      </c>
      <c r="D327" s="142"/>
      <c r="E327" s="142"/>
      <c r="F327" s="142"/>
      <c r="G327" s="142"/>
      <c r="H327" s="29">
        <f t="shared" si="61"/>
        <v>0</v>
      </c>
      <c r="I327" s="30" t="s">
        <v>15</v>
      </c>
      <c r="J327" s="46">
        <f t="shared" si="62"/>
        <v>0</v>
      </c>
      <c r="K327" s="31" t="e">
        <f t="shared" si="63"/>
        <v>#DIV/0!</v>
      </c>
    </row>
    <row r="328" spans="1:13" ht="13.5" thickBot="1">
      <c r="A328" s="138" t="s">
        <v>16</v>
      </c>
      <c r="B328" s="46">
        <f>SUM(B304:B327)</f>
        <v>0</v>
      </c>
      <c r="C328" s="198" t="s">
        <v>64</v>
      </c>
      <c r="D328" s="46">
        <f>SUM(D304:D327)</f>
        <v>0</v>
      </c>
      <c r="E328" s="30">
        <f>SUM(E304:E327)</f>
        <v>0</v>
      </c>
      <c r="F328" s="30">
        <f>SUM(F304:F327)</f>
        <v>0</v>
      </c>
      <c r="G328" s="30">
        <f>SUM(G304:G327)</f>
        <v>0</v>
      </c>
      <c r="H328" s="29">
        <f>MAX(H304:H327)</f>
        <v>0</v>
      </c>
      <c r="I328" s="194" t="s">
        <v>15</v>
      </c>
      <c r="J328" s="197"/>
      <c r="K328" s="210" t="s">
        <v>61</v>
      </c>
      <c r="M328" s="178" t="s">
        <v>72</v>
      </c>
    </row>
    <row r="329" spans="1:11" ht="13.5" thickBot="1">
      <c r="A329" s="145"/>
      <c r="B329" s="146"/>
      <c r="C329" s="147"/>
      <c r="D329" s="146">
        <f>C329/6/10</f>
        <v>0</v>
      </c>
      <c r="E329" s="147"/>
      <c r="F329" s="147"/>
      <c r="G329" s="147"/>
      <c r="H329" s="148"/>
      <c r="I329" s="147"/>
      <c r="J329" s="147"/>
      <c r="K329" s="149"/>
    </row>
    <row r="330" ht="13.5" thickBot="1"/>
    <row r="331" spans="1:13" ht="13.5" customHeight="1" thickBot="1">
      <c r="A331" s="37" t="s">
        <v>20</v>
      </c>
      <c r="B331" s="236" t="s">
        <v>59</v>
      </c>
      <c r="C331" s="237"/>
      <c r="D331" s="237"/>
      <c r="E331" s="217"/>
      <c r="F331" s="238"/>
      <c r="G331" s="239"/>
      <c r="H331" s="240"/>
      <c r="I331" s="240"/>
      <c r="J331" s="240"/>
      <c r="K331" s="241"/>
      <c r="M331" s="223" t="s">
        <v>82</v>
      </c>
    </row>
    <row r="332" spans="1:13" ht="13.5" thickBot="1">
      <c r="A332" s="17"/>
      <c r="B332" s="18"/>
      <c r="C332" s="137"/>
      <c r="D332" s="18"/>
      <c r="E332" s="18"/>
      <c r="F332" s="18"/>
      <c r="G332" s="242"/>
      <c r="H332" s="243"/>
      <c r="I332" s="243"/>
      <c r="J332" s="243"/>
      <c r="K332" s="244"/>
      <c r="M332" s="224"/>
    </row>
    <row r="333" spans="1:13" ht="13.5" thickBot="1">
      <c r="A333" s="211" t="str">
        <f>Batting!A333</f>
        <v>Opponents</v>
      </c>
      <c r="B333" s="228" t="s">
        <v>65</v>
      </c>
      <c r="C333" s="229"/>
      <c r="D333" s="230"/>
      <c r="E333" s="13" t="s">
        <v>9</v>
      </c>
      <c r="F333" s="13" t="s">
        <v>3</v>
      </c>
      <c r="G333" s="14" t="s">
        <v>10</v>
      </c>
      <c r="H333" s="233" t="s">
        <v>47</v>
      </c>
      <c r="I333" s="234"/>
      <c r="J333" s="235"/>
      <c r="K333" s="15" t="s">
        <v>6</v>
      </c>
      <c r="M333" s="225"/>
    </row>
    <row r="334" spans="1:13" ht="12.75" customHeight="1">
      <c r="A334" s="144">
        <f>Batting!A334</f>
        <v>0</v>
      </c>
      <c r="B334" s="140"/>
      <c r="C334" s="198" t="s">
        <v>64</v>
      </c>
      <c r="D334" s="140"/>
      <c r="E334" s="140"/>
      <c r="F334" s="140"/>
      <c r="G334" s="140"/>
      <c r="H334" s="29">
        <f>G334</f>
        <v>0</v>
      </c>
      <c r="I334" s="30" t="s">
        <v>15</v>
      </c>
      <c r="J334" s="46">
        <f aca="true" t="shared" si="64" ref="J334:J346">F334</f>
        <v>0</v>
      </c>
      <c r="K334" s="31" t="e">
        <f>F334/G334</f>
        <v>#DIV/0!</v>
      </c>
      <c r="M334" s="231" t="s">
        <v>60</v>
      </c>
    </row>
    <row r="335" spans="1:13" ht="13.5" thickBot="1">
      <c r="A335" s="144">
        <f>Batting!A335</f>
        <v>0</v>
      </c>
      <c r="B335" s="140"/>
      <c r="C335" s="198" t="s">
        <v>64</v>
      </c>
      <c r="D335" s="140"/>
      <c r="E335" s="140"/>
      <c r="F335" s="140"/>
      <c r="G335" s="140"/>
      <c r="H335" s="29">
        <f aca="true" t="shared" si="65" ref="H335:H346">G335</f>
        <v>0</v>
      </c>
      <c r="I335" s="30" t="s">
        <v>15</v>
      </c>
      <c r="J335" s="46">
        <f t="shared" si="64"/>
        <v>0</v>
      </c>
      <c r="K335" s="31" t="e">
        <f aca="true" t="shared" si="66" ref="K335:K346">F335/G335</f>
        <v>#DIV/0!</v>
      </c>
      <c r="M335" s="232"/>
    </row>
    <row r="336" spans="1:13" ht="13.5" thickBot="1">
      <c r="A336" s="144">
        <f>Batting!A336</f>
        <v>0</v>
      </c>
      <c r="B336" s="140"/>
      <c r="C336" s="198" t="s">
        <v>64</v>
      </c>
      <c r="D336" s="140"/>
      <c r="E336" s="140"/>
      <c r="F336" s="140"/>
      <c r="G336" s="140"/>
      <c r="H336" s="29">
        <f t="shared" si="65"/>
        <v>0</v>
      </c>
      <c r="I336" s="30" t="s">
        <v>15</v>
      </c>
      <c r="J336" s="46">
        <f t="shared" si="64"/>
        <v>0</v>
      </c>
      <c r="K336" s="31" t="e">
        <f t="shared" si="66"/>
        <v>#DIV/0!</v>
      </c>
      <c r="M336" s="44"/>
    </row>
    <row r="337" spans="1:13" ht="12.75" customHeight="1">
      <c r="A337" s="144">
        <f>Batting!A337</f>
        <v>0</v>
      </c>
      <c r="B337" s="140"/>
      <c r="C337" s="198" t="s">
        <v>64</v>
      </c>
      <c r="D337" s="140"/>
      <c r="E337" s="140"/>
      <c r="F337" s="140"/>
      <c r="G337" s="140"/>
      <c r="H337" s="29">
        <f t="shared" si="65"/>
        <v>0</v>
      </c>
      <c r="I337" s="30" t="s">
        <v>15</v>
      </c>
      <c r="J337" s="46">
        <f t="shared" si="64"/>
        <v>0</v>
      </c>
      <c r="K337" s="31" t="e">
        <f t="shared" si="66"/>
        <v>#DIV/0!</v>
      </c>
      <c r="M337" s="226" t="s">
        <v>66</v>
      </c>
    </row>
    <row r="338" spans="1:13" ht="13.5" thickBot="1">
      <c r="A338" s="144">
        <f>Batting!A338</f>
        <v>0</v>
      </c>
      <c r="B338" s="140"/>
      <c r="C338" s="198" t="s">
        <v>64</v>
      </c>
      <c r="D338" s="140"/>
      <c r="E338" s="140"/>
      <c r="F338" s="140"/>
      <c r="G338" s="141"/>
      <c r="H338" s="29">
        <f t="shared" si="65"/>
        <v>0</v>
      </c>
      <c r="I338" s="30" t="s">
        <v>15</v>
      </c>
      <c r="J338" s="46">
        <f t="shared" si="64"/>
        <v>0</v>
      </c>
      <c r="K338" s="31" t="e">
        <f t="shared" si="66"/>
        <v>#DIV/0!</v>
      </c>
      <c r="M338" s="227"/>
    </row>
    <row r="339" spans="1:13" ht="12.75">
      <c r="A339" s="144">
        <f>Batting!A339</f>
        <v>0</v>
      </c>
      <c r="B339" s="140"/>
      <c r="C339" s="198" t="s">
        <v>64</v>
      </c>
      <c r="D339" s="140"/>
      <c r="E339" s="140"/>
      <c r="F339" s="140"/>
      <c r="G339" s="140"/>
      <c r="H339" s="29">
        <f t="shared" si="65"/>
        <v>0</v>
      </c>
      <c r="I339" s="30" t="s">
        <v>15</v>
      </c>
      <c r="J339" s="46">
        <f t="shared" si="64"/>
        <v>0</v>
      </c>
      <c r="K339" s="31" t="e">
        <f t="shared" si="66"/>
        <v>#DIV/0!</v>
      </c>
      <c r="M339" s="44"/>
    </row>
    <row r="340" spans="1:11" ht="12.75">
      <c r="A340" s="144">
        <f>Batting!A340</f>
        <v>0</v>
      </c>
      <c r="B340" s="140"/>
      <c r="C340" s="198" t="s">
        <v>64</v>
      </c>
      <c r="D340" s="140"/>
      <c r="E340" s="140"/>
      <c r="F340" s="140"/>
      <c r="G340" s="140"/>
      <c r="H340" s="29">
        <f t="shared" si="65"/>
        <v>0</v>
      </c>
      <c r="I340" s="30" t="s">
        <v>15</v>
      </c>
      <c r="J340" s="46">
        <f t="shared" si="64"/>
        <v>0</v>
      </c>
      <c r="K340" s="31" t="e">
        <f t="shared" si="66"/>
        <v>#DIV/0!</v>
      </c>
    </row>
    <row r="341" spans="1:11" ht="12.75">
      <c r="A341" s="144">
        <f>Batting!A341</f>
        <v>0</v>
      </c>
      <c r="B341" s="140"/>
      <c r="C341" s="198" t="s">
        <v>64</v>
      </c>
      <c r="D341" s="140"/>
      <c r="E341" s="140"/>
      <c r="F341" s="140"/>
      <c r="G341" s="140"/>
      <c r="H341" s="29">
        <f t="shared" si="65"/>
        <v>0</v>
      </c>
      <c r="I341" s="30" t="s">
        <v>15</v>
      </c>
      <c r="J341" s="46">
        <f t="shared" si="64"/>
        <v>0</v>
      </c>
      <c r="K341" s="31" t="e">
        <f t="shared" si="66"/>
        <v>#DIV/0!</v>
      </c>
    </row>
    <row r="342" spans="1:11" ht="12.75">
      <c r="A342" s="144">
        <f>Batting!A342</f>
        <v>0</v>
      </c>
      <c r="B342" s="140"/>
      <c r="C342" s="198" t="s">
        <v>64</v>
      </c>
      <c r="D342" s="140"/>
      <c r="E342" s="140"/>
      <c r="F342" s="140"/>
      <c r="G342" s="140"/>
      <c r="H342" s="29">
        <f t="shared" si="65"/>
        <v>0</v>
      </c>
      <c r="I342" s="30" t="s">
        <v>15</v>
      </c>
      <c r="J342" s="46">
        <f t="shared" si="64"/>
        <v>0</v>
      </c>
      <c r="K342" s="31" t="e">
        <f t="shared" si="66"/>
        <v>#DIV/0!</v>
      </c>
    </row>
    <row r="343" spans="1:11" ht="12.75">
      <c r="A343" s="144">
        <f>Batting!A343</f>
        <v>0</v>
      </c>
      <c r="B343" s="140"/>
      <c r="C343" s="198" t="s">
        <v>64</v>
      </c>
      <c r="D343" s="140"/>
      <c r="E343" s="140"/>
      <c r="F343" s="140"/>
      <c r="G343" s="140"/>
      <c r="H343" s="29">
        <f t="shared" si="65"/>
        <v>0</v>
      </c>
      <c r="I343" s="30" t="s">
        <v>15</v>
      </c>
      <c r="J343" s="46">
        <f t="shared" si="64"/>
        <v>0</v>
      </c>
      <c r="K343" s="31" t="e">
        <f t="shared" si="66"/>
        <v>#DIV/0!</v>
      </c>
    </row>
    <row r="344" spans="1:11" ht="12.75">
      <c r="A344" s="144">
        <f>Batting!A344</f>
        <v>0</v>
      </c>
      <c r="B344" s="140"/>
      <c r="C344" s="198" t="s">
        <v>64</v>
      </c>
      <c r="D344" s="140"/>
      <c r="E344" s="140"/>
      <c r="F344" s="140"/>
      <c r="G344" s="140"/>
      <c r="H344" s="29">
        <f t="shared" si="65"/>
        <v>0</v>
      </c>
      <c r="I344" s="30" t="s">
        <v>15</v>
      </c>
      <c r="J344" s="46">
        <f t="shared" si="64"/>
        <v>0</v>
      </c>
      <c r="K344" s="31" t="e">
        <f t="shared" si="66"/>
        <v>#DIV/0!</v>
      </c>
    </row>
    <row r="345" spans="1:11" ht="12.75">
      <c r="A345" s="144">
        <f>Batting!A345</f>
        <v>0</v>
      </c>
      <c r="B345" s="140"/>
      <c r="C345" s="198" t="s">
        <v>64</v>
      </c>
      <c r="D345" s="140"/>
      <c r="E345" s="140"/>
      <c r="F345" s="140"/>
      <c r="G345" s="140"/>
      <c r="H345" s="29">
        <f t="shared" si="65"/>
        <v>0</v>
      </c>
      <c r="I345" s="30" t="s">
        <v>15</v>
      </c>
      <c r="J345" s="46">
        <f t="shared" si="64"/>
        <v>0</v>
      </c>
      <c r="K345" s="31" t="e">
        <f t="shared" si="66"/>
        <v>#DIV/0!</v>
      </c>
    </row>
    <row r="346" spans="1:11" ht="12.75">
      <c r="A346" s="144">
        <f>Batting!A346</f>
        <v>0</v>
      </c>
      <c r="B346" s="140"/>
      <c r="C346" s="198" t="s">
        <v>64</v>
      </c>
      <c r="D346" s="140"/>
      <c r="E346" s="140"/>
      <c r="F346" s="140"/>
      <c r="G346" s="140"/>
      <c r="H346" s="29">
        <f t="shared" si="65"/>
        <v>0</v>
      </c>
      <c r="I346" s="30" t="s">
        <v>15</v>
      </c>
      <c r="J346" s="46">
        <f t="shared" si="64"/>
        <v>0</v>
      </c>
      <c r="K346" s="31" t="e">
        <f t="shared" si="66"/>
        <v>#DIV/0!</v>
      </c>
    </row>
    <row r="347" spans="1:11" ht="12.75">
      <c r="A347" s="144">
        <f>Batting!A347</f>
        <v>0</v>
      </c>
      <c r="B347" s="140"/>
      <c r="C347" s="198" t="s">
        <v>64</v>
      </c>
      <c r="D347" s="140"/>
      <c r="E347" s="140"/>
      <c r="F347" s="140"/>
      <c r="G347" s="140"/>
      <c r="H347" s="29">
        <f>G347</f>
        <v>0</v>
      </c>
      <c r="I347" s="30" t="s">
        <v>15</v>
      </c>
      <c r="J347" s="46">
        <f aca="true" t="shared" si="67" ref="J347:J353">F347</f>
        <v>0</v>
      </c>
      <c r="K347" s="31" t="e">
        <f aca="true" t="shared" si="68" ref="K347:K357">F347/G347</f>
        <v>#DIV/0!</v>
      </c>
    </row>
    <row r="348" spans="1:11" ht="12.75">
      <c r="A348" s="144">
        <f>Batting!A348</f>
        <v>0</v>
      </c>
      <c r="B348" s="140"/>
      <c r="C348" s="198" t="s">
        <v>64</v>
      </c>
      <c r="D348" s="143"/>
      <c r="E348" s="140"/>
      <c r="F348" s="140"/>
      <c r="G348" s="140"/>
      <c r="H348" s="29">
        <f>G348</f>
        <v>0</v>
      </c>
      <c r="I348" s="30" t="s">
        <v>15</v>
      </c>
      <c r="J348" s="46">
        <f t="shared" si="67"/>
        <v>0</v>
      </c>
      <c r="K348" s="31" t="e">
        <f t="shared" si="68"/>
        <v>#DIV/0!</v>
      </c>
    </row>
    <row r="349" spans="1:11" ht="12.75">
      <c r="A349" s="144">
        <f>Batting!A349</f>
        <v>0</v>
      </c>
      <c r="B349" s="140"/>
      <c r="C349" s="198" t="s">
        <v>64</v>
      </c>
      <c r="D349" s="140"/>
      <c r="E349" s="140"/>
      <c r="F349" s="140"/>
      <c r="G349" s="140"/>
      <c r="H349" s="29">
        <f aca="true" t="shared" si="69" ref="H349:H357">G349</f>
        <v>0</v>
      </c>
      <c r="I349" s="30" t="s">
        <v>15</v>
      </c>
      <c r="J349" s="46">
        <f t="shared" si="67"/>
        <v>0</v>
      </c>
      <c r="K349" s="31" t="e">
        <f t="shared" si="68"/>
        <v>#DIV/0!</v>
      </c>
    </row>
    <row r="350" spans="1:11" ht="12.75">
      <c r="A350" s="144">
        <f>Batting!A350</f>
        <v>0</v>
      </c>
      <c r="B350" s="140"/>
      <c r="C350" s="198" t="s">
        <v>64</v>
      </c>
      <c r="D350" s="143"/>
      <c r="E350" s="140"/>
      <c r="F350" s="140"/>
      <c r="G350" s="140"/>
      <c r="H350" s="29">
        <f t="shared" si="69"/>
        <v>0</v>
      </c>
      <c r="I350" s="30" t="s">
        <v>15</v>
      </c>
      <c r="J350" s="46">
        <f t="shared" si="67"/>
        <v>0</v>
      </c>
      <c r="K350" s="31" t="e">
        <f t="shared" si="68"/>
        <v>#DIV/0!</v>
      </c>
    </row>
    <row r="351" spans="1:11" ht="12.75">
      <c r="A351" s="144">
        <f>Batting!A351</f>
        <v>0</v>
      </c>
      <c r="B351" s="140"/>
      <c r="C351" s="198" t="s">
        <v>64</v>
      </c>
      <c r="D351" s="140"/>
      <c r="E351" s="140"/>
      <c r="F351" s="140"/>
      <c r="G351" s="140"/>
      <c r="H351" s="29">
        <f t="shared" si="69"/>
        <v>0</v>
      </c>
      <c r="I351" s="30" t="s">
        <v>15</v>
      </c>
      <c r="J351" s="46">
        <f t="shared" si="67"/>
        <v>0</v>
      </c>
      <c r="K351" s="31" t="e">
        <f t="shared" si="68"/>
        <v>#DIV/0!</v>
      </c>
    </row>
    <row r="352" spans="1:11" ht="12.75">
      <c r="A352" s="144">
        <f>Batting!A352</f>
        <v>0</v>
      </c>
      <c r="B352" s="140"/>
      <c r="C352" s="198" t="s">
        <v>64</v>
      </c>
      <c r="D352" s="140"/>
      <c r="E352" s="140"/>
      <c r="F352" s="140"/>
      <c r="G352" s="140"/>
      <c r="H352" s="29">
        <f t="shared" si="69"/>
        <v>0</v>
      </c>
      <c r="I352" s="30" t="s">
        <v>15</v>
      </c>
      <c r="J352" s="46">
        <f t="shared" si="67"/>
        <v>0</v>
      </c>
      <c r="K352" s="31" t="e">
        <f t="shared" si="68"/>
        <v>#DIV/0!</v>
      </c>
    </row>
    <row r="353" spans="1:11" ht="12.75">
      <c r="A353" s="144">
        <f>Batting!A353</f>
        <v>0</v>
      </c>
      <c r="B353" s="140"/>
      <c r="C353" s="198" t="s">
        <v>64</v>
      </c>
      <c r="D353" s="140"/>
      <c r="E353" s="140"/>
      <c r="F353" s="140"/>
      <c r="G353" s="140"/>
      <c r="H353" s="29">
        <f t="shared" si="69"/>
        <v>0</v>
      </c>
      <c r="I353" s="30" t="s">
        <v>15</v>
      </c>
      <c r="J353" s="46">
        <f t="shared" si="67"/>
        <v>0</v>
      </c>
      <c r="K353" s="31" t="e">
        <f t="shared" si="68"/>
        <v>#DIV/0!</v>
      </c>
    </row>
    <row r="354" spans="1:11" ht="12.75">
      <c r="A354" s="144">
        <f>Batting!A354</f>
        <v>0</v>
      </c>
      <c r="B354" s="142"/>
      <c r="C354" s="198" t="s">
        <v>64</v>
      </c>
      <c r="D354" s="142"/>
      <c r="E354" s="142"/>
      <c r="F354" s="142"/>
      <c r="G354" s="142"/>
      <c r="H354" s="29">
        <f t="shared" si="69"/>
        <v>0</v>
      </c>
      <c r="I354" s="205" t="s">
        <v>15</v>
      </c>
      <c r="J354" s="46">
        <f>F354</f>
        <v>0</v>
      </c>
      <c r="K354" s="206" t="e">
        <f t="shared" si="68"/>
        <v>#DIV/0!</v>
      </c>
    </row>
    <row r="355" spans="1:11" ht="12.75">
      <c r="A355" s="144">
        <f>Batting!A355</f>
        <v>0</v>
      </c>
      <c r="B355" s="140"/>
      <c r="C355" s="198" t="s">
        <v>64</v>
      </c>
      <c r="D355" s="140"/>
      <c r="E355" s="140"/>
      <c r="F355" s="140"/>
      <c r="G355" s="140"/>
      <c r="H355" s="29">
        <f t="shared" si="69"/>
        <v>0</v>
      </c>
      <c r="I355" s="30" t="s">
        <v>15</v>
      </c>
      <c r="J355" s="46">
        <f>F355</f>
        <v>0</v>
      </c>
      <c r="K355" s="31" t="e">
        <f t="shared" si="68"/>
        <v>#DIV/0!</v>
      </c>
    </row>
    <row r="356" spans="1:11" ht="12.75">
      <c r="A356" s="144">
        <f>Batting!A356</f>
        <v>0</v>
      </c>
      <c r="B356" s="140"/>
      <c r="C356" s="198" t="s">
        <v>64</v>
      </c>
      <c r="D356" s="140"/>
      <c r="E356" s="140"/>
      <c r="F356" s="140"/>
      <c r="G356" s="140"/>
      <c r="H356" s="29">
        <f t="shared" si="69"/>
        <v>0</v>
      </c>
      <c r="I356" s="30" t="s">
        <v>15</v>
      </c>
      <c r="J356" s="46">
        <f>F356</f>
        <v>0</v>
      </c>
      <c r="K356" s="31" t="e">
        <f t="shared" si="68"/>
        <v>#DIV/0!</v>
      </c>
    </row>
    <row r="357" spans="1:11" ht="13.5" thickBot="1">
      <c r="A357" s="144">
        <f>Batting!A357</f>
        <v>0</v>
      </c>
      <c r="B357" s="142"/>
      <c r="C357" s="198" t="s">
        <v>64</v>
      </c>
      <c r="D357" s="142"/>
      <c r="E357" s="142"/>
      <c r="F357" s="142"/>
      <c r="G357" s="142"/>
      <c r="H357" s="29">
        <f t="shared" si="69"/>
        <v>0</v>
      </c>
      <c r="I357" s="30" t="s">
        <v>15</v>
      </c>
      <c r="J357" s="46">
        <f>F357</f>
        <v>0</v>
      </c>
      <c r="K357" s="31" t="e">
        <f t="shared" si="68"/>
        <v>#DIV/0!</v>
      </c>
    </row>
    <row r="358" spans="1:13" ht="13.5" thickBot="1">
      <c r="A358" s="138" t="s">
        <v>16</v>
      </c>
      <c r="B358" s="46">
        <f>SUM(B334:B357)</f>
        <v>0</v>
      </c>
      <c r="C358" s="198" t="s">
        <v>64</v>
      </c>
      <c r="D358" s="46">
        <f>SUM(D334:D357)</f>
        <v>0</v>
      </c>
      <c r="E358" s="30">
        <f>SUM(E334:E357)</f>
        <v>0</v>
      </c>
      <c r="F358" s="30">
        <f>SUM(F334:F357)</f>
        <v>0</v>
      </c>
      <c r="G358" s="30">
        <f>SUM(G334:G357)</f>
        <v>0</v>
      </c>
      <c r="H358" s="29">
        <f>MAX(H334:H357)</f>
        <v>0</v>
      </c>
      <c r="I358" s="194" t="s">
        <v>15</v>
      </c>
      <c r="J358" s="197"/>
      <c r="K358" s="210" t="s">
        <v>61</v>
      </c>
      <c r="M358" s="178" t="s">
        <v>72</v>
      </c>
    </row>
    <row r="359" spans="1:11" ht="13.5" thickBot="1">
      <c r="A359" s="145"/>
      <c r="B359" s="146"/>
      <c r="C359" s="147"/>
      <c r="D359" s="146">
        <f>C359/6/10</f>
        <v>0</v>
      </c>
      <c r="E359" s="147"/>
      <c r="F359" s="147"/>
      <c r="G359" s="147"/>
      <c r="H359" s="148"/>
      <c r="I359" s="147"/>
      <c r="J359" s="147"/>
      <c r="K359" s="149"/>
    </row>
    <row r="360" ht="13.5" thickBot="1"/>
    <row r="361" spans="1:13" ht="13.5" customHeight="1" thickBot="1">
      <c r="A361" s="37" t="s">
        <v>20</v>
      </c>
      <c r="B361" s="236" t="s">
        <v>59</v>
      </c>
      <c r="C361" s="237"/>
      <c r="D361" s="237"/>
      <c r="E361" s="217"/>
      <c r="F361" s="238"/>
      <c r="G361" s="239"/>
      <c r="H361" s="240"/>
      <c r="I361" s="240"/>
      <c r="J361" s="240"/>
      <c r="K361" s="241"/>
      <c r="M361" s="223" t="s">
        <v>82</v>
      </c>
    </row>
    <row r="362" spans="1:13" ht="13.5" thickBot="1">
      <c r="A362" s="17"/>
      <c r="B362" s="18"/>
      <c r="C362" s="137"/>
      <c r="D362" s="18"/>
      <c r="E362" s="18"/>
      <c r="F362" s="18"/>
      <c r="G362" s="242"/>
      <c r="H362" s="243"/>
      <c r="I362" s="243"/>
      <c r="J362" s="243"/>
      <c r="K362" s="244"/>
      <c r="M362" s="224"/>
    </row>
    <row r="363" spans="1:13" ht="13.5" thickBot="1">
      <c r="A363" s="211" t="str">
        <f>Batting!A363</f>
        <v>Opponents</v>
      </c>
      <c r="B363" s="228" t="s">
        <v>65</v>
      </c>
      <c r="C363" s="229"/>
      <c r="D363" s="230"/>
      <c r="E363" s="13" t="s">
        <v>9</v>
      </c>
      <c r="F363" s="13" t="s">
        <v>3</v>
      </c>
      <c r="G363" s="14" t="s">
        <v>10</v>
      </c>
      <c r="H363" s="233" t="s">
        <v>47</v>
      </c>
      <c r="I363" s="234"/>
      <c r="J363" s="235"/>
      <c r="K363" s="15" t="s">
        <v>6</v>
      </c>
      <c r="M363" s="225"/>
    </row>
    <row r="364" spans="1:13" ht="12.75" customHeight="1">
      <c r="A364" s="144">
        <f>Batting!A364</f>
        <v>0</v>
      </c>
      <c r="B364" s="140"/>
      <c r="C364" s="198" t="s">
        <v>64</v>
      </c>
      <c r="D364" s="140"/>
      <c r="E364" s="140"/>
      <c r="F364" s="140"/>
      <c r="G364" s="140"/>
      <c r="H364" s="29">
        <f>G364</f>
        <v>0</v>
      </c>
      <c r="I364" s="30" t="s">
        <v>15</v>
      </c>
      <c r="J364" s="46">
        <f aca="true" t="shared" si="70" ref="J364:J376">F364</f>
        <v>0</v>
      </c>
      <c r="K364" s="31" t="e">
        <f>F364/G364</f>
        <v>#DIV/0!</v>
      </c>
      <c r="M364" s="231" t="s">
        <v>60</v>
      </c>
    </row>
    <row r="365" spans="1:13" ht="13.5" thickBot="1">
      <c r="A365" s="144">
        <f>Batting!A365</f>
        <v>0</v>
      </c>
      <c r="B365" s="140"/>
      <c r="C365" s="198" t="s">
        <v>64</v>
      </c>
      <c r="D365" s="140"/>
      <c r="E365" s="140"/>
      <c r="F365" s="140"/>
      <c r="G365" s="140"/>
      <c r="H365" s="29">
        <f aca="true" t="shared" si="71" ref="H365:H376">G365</f>
        <v>0</v>
      </c>
      <c r="I365" s="30" t="s">
        <v>15</v>
      </c>
      <c r="J365" s="46">
        <f t="shared" si="70"/>
        <v>0</v>
      </c>
      <c r="K365" s="31" t="e">
        <f aca="true" t="shared" si="72" ref="K365:K376">F365/G365</f>
        <v>#DIV/0!</v>
      </c>
      <c r="M365" s="232"/>
    </row>
    <row r="366" spans="1:13" ht="13.5" thickBot="1">
      <c r="A366" s="144">
        <f>Batting!A366</f>
        <v>0</v>
      </c>
      <c r="B366" s="140"/>
      <c r="C366" s="198" t="s">
        <v>64</v>
      </c>
      <c r="D366" s="140"/>
      <c r="E366" s="140"/>
      <c r="F366" s="140"/>
      <c r="G366" s="140"/>
      <c r="H366" s="29">
        <f t="shared" si="71"/>
        <v>0</v>
      </c>
      <c r="I366" s="30" t="s">
        <v>15</v>
      </c>
      <c r="J366" s="46">
        <f t="shared" si="70"/>
        <v>0</v>
      </c>
      <c r="K366" s="31" t="e">
        <f t="shared" si="72"/>
        <v>#DIV/0!</v>
      </c>
      <c r="M366" s="44"/>
    </row>
    <row r="367" spans="1:13" ht="12.75" customHeight="1">
      <c r="A367" s="144">
        <f>Batting!A367</f>
        <v>0</v>
      </c>
      <c r="B367" s="140"/>
      <c r="C367" s="198" t="s">
        <v>64</v>
      </c>
      <c r="D367" s="140"/>
      <c r="E367" s="140"/>
      <c r="F367" s="140"/>
      <c r="G367" s="140"/>
      <c r="H367" s="29">
        <f t="shared" si="71"/>
        <v>0</v>
      </c>
      <c r="I367" s="30" t="s">
        <v>15</v>
      </c>
      <c r="J367" s="46">
        <f t="shared" si="70"/>
        <v>0</v>
      </c>
      <c r="K367" s="31" t="e">
        <f t="shared" si="72"/>
        <v>#DIV/0!</v>
      </c>
      <c r="M367" s="226" t="s">
        <v>66</v>
      </c>
    </row>
    <row r="368" spans="1:13" ht="13.5" thickBot="1">
      <c r="A368" s="144">
        <f>Batting!A368</f>
        <v>0</v>
      </c>
      <c r="B368" s="140"/>
      <c r="C368" s="198" t="s">
        <v>64</v>
      </c>
      <c r="D368" s="140"/>
      <c r="E368" s="140"/>
      <c r="F368" s="140"/>
      <c r="G368" s="141"/>
      <c r="H368" s="29">
        <f t="shared" si="71"/>
        <v>0</v>
      </c>
      <c r="I368" s="30" t="s">
        <v>15</v>
      </c>
      <c r="J368" s="46">
        <f t="shared" si="70"/>
        <v>0</v>
      </c>
      <c r="K368" s="31" t="e">
        <f t="shared" si="72"/>
        <v>#DIV/0!</v>
      </c>
      <c r="M368" s="227"/>
    </row>
    <row r="369" spans="1:13" ht="12.75">
      <c r="A369" s="144">
        <f>Batting!A369</f>
        <v>0</v>
      </c>
      <c r="B369" s="140"/>
      <c r="C369" s="198" t="s">
        <v>64</v>
      </c>
      <c r="D369" s="140"/>
      <c r="E369" s="140"/>
      <c r="F369" s="140"/>
      <c r="G369" s="140"/>
      <c r="H369" s="29">
        <f t="shared" si="71"/>
        <v>0</v>
      </c>
      <c r="I369" s="30" t="s">
        <v>15</v>
      </c>
      <c r="J369" s="46">
        <f t="shared" si="70"/>
        <v>0</v>
      </c>
      <c r="K369" s="31" t="e">
        <f t="shared" si="72"/>
        <v>#DIV/0!</v>
      </c>
      <c r="M369" s="44"/>
    </row>
    <row r="370" spans="1:11" ht="12.75">
      <c r="A370" s="144">
        <f>Batting!A370</f>
        <v>0</v>
      </c>
      <c r="B370" s="140"/>
      <c r="C370" s="198" t="s">
        <v>64</v>
      </c>
      <c r="D370" s="140"/>
      <c r="E370" s="140"/>
      <c r="F370" s="140"/>
      <c r="G370" s="140"/>
      <c r="H370" s="29">
        <f t="shared" si="71"/>
        <v>0</v>
      </c>
      <c r="I370" s="30" t="s">
        <v>15</v>
      </c>
      <c r="J370" s="46">
        <f t="shared" si="70"/>
        <v>0</v>
      </c>
      <c r="K370" s="31" t="e">
        <f t="shared" si="72"/>
        <v>#DIV/0!</v>
      </c>
    </row>
    <row r="371" spans="1:11" ht="12.75">
      <c r="A371" s="144">
        <f>Batting!A371</f>
        <v>0</v>
      </c>
      <c r="B371" s="140"/>
      <c r="C371" s="198" t="s">
        <v>64</v>
      </c>
      <c r="D371" s="140"/>
      <c r="E371" s="140"/>
      <c r="F371" s="140"/>
      <c r="G371" s="140"/>
      <c r="H371" s="29">
        <f t="shared" si="71"/>
        <v>0</v>
      </c>
      <c r="I371" s="30" t="s">
        <v>15</v>
      </c>
      <c r="J371" s="46">
        <f t="shared" si="70"/>
        <v>0</v>
      </c>
      <c r="K371" s="31" t="e">
        <f t="shared" si="72"/>
        <v>#DIV/0!</v>
      </c>
    </row>
    <row r="372" spans="1:11" ht="12.75">
      <c r="A372" s="144">
        <f>Batting!A372</f>
        <v>0</v>
      </c>
      <c r="B372" s="140"/>
      <c r="C372" s="198" t="s">
        <v>64</v>
      </c>
      <c r="D372" s="140"/>
      <c r="E372" s="140"/>
      <c r="F372" s="140"/>
      <c r="G372" s="140"/>
      <c r="H372" s="29">
        <f t="shared" si="71"/>
        <v>0</v>
      </c>
      <c r="I372" s="30" t="s">
        <v>15</v>
      </c>
      <c r="J372" s="46">
        <f t="shared" si="70"/>
        <v>0</v>
      </c>
      <c r="K372" s="31" t="e">
        <f t="shared" si="72"/>
        <v>#DIV/0!</v>
      </c>
    </row>
    <row r="373" spans="1:11" ht="12.75">
      <c r="A373" s="144">
        <f>Batting!A373</f>
        <v>0</v>
      </c>
      <c r="B373" s="140"/>
      <c r="C373" s="198" t="s">
        <v>64</v>
      </c>
      <c r="D373" s="140"/>
      <c r="E373" s="140"/>
      <c r="F373" s="140"/>
      <c r="G373" s="140"/>
      <c r="H373" s="29">
        <f t="shared" si="71"/>
        <v>0</v>
      </c>
      <c r="I373" s="30" t="s">
        <v>15</v>
      </c>
      <c r="J373" s="46">
        <f t="shared" si="70"/>
        <v>0</v>
      </c>
      <c r="K373" s="31" t="e">
        <f t="shared" si="72"/>
        <v>#DIV/0!</v>
      </c>
    </row>
    <row r="374" spans="1:11" ht="12.75">
      <c r="A374" s="144">
        <f>Batting!A374</f>
        <v>0</v>
      </c>
      <c r="B374" s="140"/>
      <c r="C374" s="198" t="s">
        <v>64</v>
      </c>
      <c r="D374" s="140"/>
      <c r="E374" s="140"/>
      <c r="F374" s="140"/>
      <c r="G374" s="140"/>
      <c r="H374" s="29">
        <f t="shared" si="71"/>
        <v>0</v>
      </c>
      <c r="I374" s="30" t="s">
        <v>15</v>
      </c>
      <c r="J374" s="46">
        <f t="shared" si="70"/>
        <v>0</v>
      </c>
      <c r="K374" s="31" t="e">
        <f t="shared" si="72"/>
        <v>#DIV/0!</v>
      </c>
    </row>
    <row r="375" spans="1:11" ht="12.75">
      <c r="A375" s="144">
        <f>Batting!A375</f>
        <v>0</v>
      </c>
      <c r="B375" s="140"/>
      <c r="C375" s="198" t="s">
        <v>64</v>
      </c>
      <c r="D375" s="140"/>
      <c r="E375" s="140"/>
      <c r="F375" s="140"/>
      <c r="G375" s="140"/>
      <c r="H375" s="29">
        <f t="shared" si="71"/>
        <v>0</v>
      </c>
      <c r="I375" s="30" t="s">
        <v>15</v>
      </c>
      <c r="J375" s="46">
        <f t="shared" si="70"/>
        <v>0</v>
      </c>
      <c r="K375" s="31" t="e">
        <f t="shared" si="72"/>
        <v>#DIV/0!</v>
      </c>
    </row>
    <row r="376" spans="1:11" ht="12.75">
      <c r="A376" s="144">
        <f>Batting!A376</f>
        <v>0</v>
      </c>
      <c r="B376" s="140"/>
      <c r="C376" s="198" t="s">
        <v>64</v>
      </c>
      <c r="D376" s="140"/>
      <c r="E376" s="140"/>
      <c r="F376" s="140"/>
      <c r="G376" s="140"/>
      <c r="H376" s="29">
        <f t="shared" si="71"/>
        <v>0</v>
      </c>
      <c r="I376" s="30" t="s">
        <v>15</v>
      </c>
      <c r="J376" s="46">
        <f t="shared" si="70"/>
        <v>0</v>
      </c>
      <c r="K376" s="31" t="e">
        <f t="shared" si="72"/>
        <v>#DIV/0!</v>
      </c>
    </row>
    <row r="377" spans="1:11" ht="12.75">
      <c r="A377" s="144">
        <f>Batting!A377</f>
        <v>0</v>
      </c>
      <c r="B377" s="140"/>
      <c r="C377" s="198" t="s">
        <v>64</v>
      </c>
      <c r="D377" s="140"/>
      <c r="E377" s="140"/>
      <c r="F377" s="140"/>
      <c r="G377" s="140"/>
      <c r="H377" s="29">
        <f aca="true" t="shared" si="73" ref="H377:H387">G377</f>
        <v>0</v>
      </c>
      <c r="I377" s="30" t="s">
        <v>15</v>
      </c>
      <c r="J377" s="46">
        <f aca="true" t="shared" si="74" ref="J377:J387">F377</f>
        <v>0</v>
      </c>
      <c r="K377" s="31" t="e">
        <f aca="true" t="shared" si="75" ref="K377:K387">F377/G377</f>
        <v>#DIV/0!</v>
      </c>
    </row>
    <row r="378" spans="1:11" ht="12.75">
      <c r="A378" s="144">
        <f>Batting!A378</f>
        <v>0</v>
      </c>
      <c r="B378" s="140"/>
      <c r="C378" s="198" t="s">
        <v>64</v>
      </c>
      <c r="D378" s="143"/>
      <c r="E378" s="140"/>
      <c r="F378" s="140"/>
      <c r="G378" s="140"/>
      <c r="H378" s="29">
        <f t="shared" si="73"/>
        <v>0</v>
      </c>
      <c r="I378" s="30" t="s">
        <v>15</v>
      </c>
      <c r="J378" s="46">
        <f t="shared" si="74"/>
        <v>0</v>
      </c>
      <c r="K378" s="31" t="e">
        <f t="shared" si="75"/>
        <v>#DIV/0!</v>
      </c>
    </row>
    <row r="379" spans="1:11" ht="12.75">
      <c r="A379" s="144">
        <f>Batting!A379</f>
        <v>0</v>
      </c>
      <c r="B379" s="140"/>
      <c r="C379" s="198" t="s">
        <v>64</v>
      </c>
      <c r="D379" s="140"/>
      <c r="E379" s="140"/>
      <c r="F379" s="140"/>
      <c r="G379" s="140"/>
      <c r="H379" s="29">
        <f t="shared" si="73"/>
        <v>0</v>
      </c>
      <c r="I379" s="30" t="s">
        <v>15</v>
      </c>
      <c r="J379" s="46">
        <f t="shared" si="74"/>
        <v>0</v>
      </c>
      <c r="K379" s="31" t="e">
        <f t="shared" si="75"/>
        <v>#DIV/0!</v>
      </c>
    </row>
    <row r="380" spans="1:11" ht="12.75">
      <c r="A380" s="144">
        <f>Batting!A380</f>
        <v>0</v>
      </c>
      <c r="B380" s="140"/>
      <c r="C380" s="198" t="s">
        <v>64</v>
      </c>
      <c r="D380" s="143"/>
      <c r="E380" s="140"/>
      <c r="F380" s="140"/>
      <c r="G380" s="140"/>
      <c r="H380" s="29">
        <f t="shared" si="73"/>
        <v>0</v>
      </c>
      <c r="I380" s="30" t="s">
        <v>15</v>
      </c>
      <c r="J380" s="46">
        <f t="shared" si="74"/>
        <v>0</v>
      </c>
      <c r="K380" s="31" t="e">
        <f t="shared" si="75"/>
        <v>#DIV/0!</v>
      </c>
    </row>
    <row r="381" spans="1:11" ht="12.75">
      <c r="A381" s="144">
        <f>Batting!A381</f>
        <v>0</v>
      </c>
      <c r="B381" s="140"/>
      <c r="C381" s="198" t="s">
        <v>64</v>
      </c>
      <c r="D381" s="140"/>
      <c r="E381" s="140"/>
      <c r="F381" s="140"/>
      <c r="G381" s="140"/>
      <c r="H381" s="29">
        <f t="shared" si="73"/>
        <v>0</v>
      </c>
      <c r="I381" s="30" t="s">
        <v>15</v>
      </c>
      <c r="J381" s="46">
        <f t="shared" si="74"/>
        <v>0</v>
      </c>
      <c r="K381" s="31" t="e">
        <f t="shared" si="75"/>
        <v>#DIV/0!</v>
      </c>
    </row>
    <row r="382" spans="1:11" ht="12.75">
      <c r="A382" s="144">
        <f>Batting!A382</f>
        <v>0</v>
      </c>
      <c r="B382" s="140"/>
      <c r="C382" s="198" t="s">
        <v>64</v>
      </c>
      <c r="D382" s="140"/>
      <c r="E382" s="140"/>
      <c r="F382" s="140"/>
      <c r="G382" s="140"/>
      <c r="H382" s="29">
        <f t="shared" si="73"/>
        <v>0</v>
      </c>
      <c r="I382" s="30" t="s">
        <v>15</v>
      </c>
      <c r="J382" s="46">
        <f t="shared" si="74"/>
        <v>0</v>
      </c>
      <c r="K382" s="31" t="e">
        <f t="shared" si="75"/>
        <v>#DIV/0!</v>
      </c>
    </row>
    <row r="383" spans="1:11" ht="12.75">
      <c r="A383" s="144">
        <f>Batting!A383</f>
        <v>0</v>
      </c>
      <c r="B383" s="140"/>
      <c r="C383" s="198" t="s">
        <v>64</v>
      </c>
      <c r="D383" s="140"/>
      <c r="E383" s="140"/>
      <c r="F383" s="140"/>
      <c r="G383" s="140"/>
      <c r="H383" s="29">
        <f t="shared" si="73"/>
        <v>0</v>
      </c>
      <c r="I383" s="30" t="s">
        <v>15</v>
      </c>
      <c r="J383" s="46">
        <f t="shared" si="74"/>
        <v>0</v>
      </c>
      <c r="K383" s="31" t="e">
        <f t="shared" si="75"/>
        <v>#DIV/0!</v>
      </c>
    </row>
    <row r="384" spans="1:11" ht="12.75">
      <c r="A384" s="144">
        <f>Batting!A384</f>
        <v>0</v>
      </c>
      <c r="B384" s="142"/>
      <c r="C384" s="198" t="s">
        <v>64</v>
      </c>
      <c r="D384" s="142"/>
      <c r="E384" s="142"/>
      <c r="F384" s="142"/>
      <c r="G384" s="142"/>
      <c r="H384" s="29">
        <f t="shared" si="73"/>
        <v>0</v>
      </c>
      <c r="I384" s="205" t="s">
        <v>15</v>
      </c>
      <c r="J384" s="46">
        <f t="shared" si="74"/>
        <v>0</v>
      </c>
      <c r="K384" s="206" t="e">
        <f t="shared" si="75"/>
        <v>#DIV/0!</v>
      </c>
    </row>
    <row r="385" spans="1:11" ht="12.75">
      <c r="A385" s="144">
        <f>Batting!A385</f>
        <v>0</v>
      </c>
      <c r="B385" s="140"/>
      <c r="C385" s="198" t="s">
        <v>64</v>
      </c>
      <c r="D385" s="140"/>
      <c r="E385" s="140"/>
      <c r="F385" s="140"/>
      <c r="G385" s="140"/>
      <c r="H385" s="29">
        <f t="shared" si="73"/>
        <v>0</v>
      </c>
      <c r="I385" s="30" t="s">
        <v>15</v>
      </c>
      <c r="J385" s="46">
        <f t="shared" si="74"/>
        <v>0</v>
      </c>
      <c r="K385" s="31" t="e">
        <f t="shared" si="75"/>
        <v>#DIV/0!</v>
      </c>
    </row>
    <row r="386" spans="1:11" ht="12.75">
      <c r="A386" s="144">
        <f>Batting!A386</f>
        <v>0</v>
      </c>
      <c r="B386" s="140"/>
      <c r="C386" s="198" t="s">
        <v>64</v>
      </c>
      <c r="D386" s="140"/>
      <c r="E386" s="140"/>
      <c r="F386" s="140"/>
      <c r="G386" s="140"/>
      <c r="H386" s="29">
        <f t="shared" si="73"/>
        <v>0</v>
      </c>
      <c r="I386" s="30" t="s">
        <v>15</v>
      </c>
      <c r="J386" s="46">
        <f t="shared" si="74"/>
        <v>0</v>
      </c>
      <c r="K386" s="31" t="e">
        <f t="shared" si="75"/>
        <v>#DIV/0!</v>
      </c>
    </row>
    <row r="387" spans="1:11" ht="13.5" thickBot="1">
      <c r="A387" s="144">
        <f>Batting!A387</f>
        <v>0</v>
      </c>
      <c r="B387" s="142"/>
      <c r="C387" s="198" t="s">
        <v>64</v>
      </c>
      <c r="D387" s="142"/>
      <c r="E387" s="142"/>
      <c r="F387" s="142"/>
      <c r="G387" s="142"/>
      <c r="H387" s="29">
        <f t="shared" si="73"/>
        <v>0</v>
      </c>
      <c r="I387" s="30" t="s">
        <v>15</v>
      </c>
      <c r="J387" s="46">
        <f t="shared" si="74"/>
        <v>0</v>
      </c>
      <c r="K387" s="31" t="e">
        <f t="shared" si="75"/>
        <v>#DIV/0!</v>
      </c>
    </row>
    <row r="388" spans="1:13" ht="13.5" thickBot="1">
      <c r="A388" s="138" t="s">
        <v>16</v>
      </c>
      <c r="B388" s="46">
        <f>SUM(B364:B387)</f>
        <v>0</v>
      </c>
      <c r="C388" s="198" t="s">
        <v>64</v>
      </c>
      <c r="D388" s="46">
        <f>SUM(D364:D387)</f>
        <v>0</v>
      </c>
      <c r="E388" s="30">
        <f>SUM(E364:E387)</f>
        <v>0</v>
      </c>
      <c r="F388" s="30">
        <f>SUM(F364:F387)</f>
        <v>0</v>
      </c>
      <c r="G388" s="30">
        <f>SUM(G364:G387)</f>
        <v>0</v>
      </c>
      <c r="H388" s="29">
        <f>MAX(H364:H387)</f>
        <v>0</v>
      </c>
      <c r="I388" s="194" t="s">
        <v>15</v>
      </c>
      <c r="J388" s="197"/>
      <c r="K388" s="210" t="s">
        <v>61</v>
      </c>
      <c r="M388" s="178" t="s">
        <v>72</v>
      </c>
    </row>
    <row r="389" spans="1:11" ht="13.5" thickBot="1">
      <c r="A389" s="145"/>
      <c r="B389" s="146"/>
      <c r="C389" s="147"/>
      <c r="D389" s="146">
        <f>C389/6/10</f>
        <v>0</v>
      </c>
      <c r="E389" s="147"/>
      <c r="F389" s="147"/>
      <c r="G389" s="147"/>
      <c r="H389" s="148"/>
      <c r="I389" s="147"/>
      <c r="J389" s="147"/>
      <c r="K389" s="149"/>
    </row>
    <row r="390" ht="13.5" thickBot="1"/>
    <row r="391" spans="1:13" ht="13.5" customHeight="1" thickBot="1">
      <c r="A391" s="37" t="s">
        <v>20</v>
      </c>
      <c r="B391" s="236" t="s">
        <v>59</v>
      </c>
      <c r="C391" s="237"/>
      <c r="D391" s="237"/>
      <c r="E391" s="217"/>
      <c r="F391" s="238"/>
      <c r="G391" s="239"/>
      <c r="H391" s="240"/>
      <c r="I391" s="240"/>
      <c r="J391" s="240"/>
      <c r="K391" s="241"/>
      <c r="M391" s="223" t="s">
        <v>82</v>
      </c>
    </row>
    <row r="392" spans="1:13" ht="13.5" thickBot="1">
      <c r="A392" s="17"/>
      <c r="B392" s="18"/>
      <c r="C392" s="137"/>
      <c r="D392" s="18"/>
      <c r="E392" s="18"/>
      <c r="F392" s="18"/>
      <c r="G392" s="242"/>
      <c r="H392" s="243"/>
      <c r="I392" s="243"/>
      <c r="J392" s="243"/>
      <c r="K392" s="244"/>
      <c r="M392" s="224"/>
    </row>
    <row r="393" spans="1:13" ht="13.5" thickBot="1">
      <c r="A393" s="211" t="str">
        <f>Batting!A393</f>
        <v>Opponents</v>
      </c>
      <c r="B393" s="228" t="s">
        <v>65</v>
      </c>
      <c r="C393" s="229"/>
      <c r="D393" s="230"/>
      <c r="E393" s="13" t="s">
        <v>9</v>
      </c>
      <c r="F393" s="13" t="s">
        <v>3</v>
      </c>
      <c r="G393" s="14" t="s">
        <v>10</v>
      </c>
      <c r="H393" s="233" t="s">
        <v>47</v>
      </c>
      <c r="I393" s="234"/>
      <c r="J393" s="235"/>
      <c r="K393" s="15" t="s">
        <v>6</v>
      </c>
      <c r="M393" s="225"/>
    </row>
    <row r="394" spans="1:13" ht="12.75" customHeight="1">
      <c r="A394" s="144">
        <f>Batting!A394</f>
        <v>0</v>
      </c>
      <c r="B394" s="140"/>
      <c r="C394" s="198" t="s">
        <v>64</v>
      </c>
      <c r="D394" s="140"/>
      <c r="E394" s="140"/>
      <c r="F394" s="140"/>
      <c r="G394" s="140"/>
      <c r="H394" s="29">
        <f>G394</f>
        <v>0</v>
      </c>
      <c r="I394" s="30" t="s">
        <v>15</v>
      </c>
      <c r="J394" s="46">
        <f aca="true" t="shared" si="76" ref="J394:J406">F394</f>
        <v>0</v>
      </c>
      <c r="K394" s="31" t="e">
        <f>F394/G394</f>
        <v>#DIV/0!</v>
      </c>
      <c r="M394" s="231" t="s">
        <v>60</v>
      </c>
    </row>
    <row r="395" spans="1:13" ht="13.5" thickBot="1">
      <c r="A395" s="144">
        <f>Batting!A395</f>
        <v>0</v>
      </c>
      <c r="B395" s="140"/>
      <c r="C395" s="198" t="s">
        <v>64</v>
      </c>
      <c r="D395" s="140"/>
      <c r="E395" s="140"/>
      <c r="F395" s="140"/>
      <c r="G395" s="140"/>
      <c r="H395" s="29">
        <f aca="true" t="shared" si="77" ref="H395:H406">G395</f>
        <v>0</v>
      </c>
      <c r="I395" s="30" t="s">
        <v>15</v>
      </c>
      <c r="J395" s="46">
        <f t="shared" si="76"/>
        <v>0</v>
      </c>
      <c r="K395" s="31" t="e">
        <f aca="true" t="shared" si="78" ref="K395:K406">F395/G395</f>
        <v>#DIV/0!</v>
      </c>
      <c r="M395" s="232"/>
    </row>
    <row r="396" spans="1:13" ht="13.5" thickBot="1">
      <c r="A396" s="144">
        <f>Batting!A396</f>
        <v>0</v>
      </c>
      <c r="B396" s="140"/>
      <c r="C396" s="198" t="s">
        <v>64</v>
      </c>
      <c r="D396" s="140"/>
      <c r="E396" s="140"/>
      <c r="F396" s="140"/>
      <c r="G396" s="140"/>
      <c r="H396" s="29">
        <f t="shared" si="77"/>
        <v>0</v>
      </c>
      <c r="I396" s="30" t="s">
        <v>15</v>
      </c>
      <c r="J396" s="46">
        <f t="shared" si="76"/>
        <v>0</v>
      </c>
      <c r="K396" s="31" t="e">
        <f t="shared" si="78"/>
        <v>#DIV/0!</v>
      </c>
      <c r="M396" s="44"/>
    </row>
    <row r="397" spans="1:13" ht="12.75" customHeight="1">
      <c r="A397" s="144">
        <f>Batting!A397</f>
        <v>0</v>
      </c>
      <c r="B397" s="140"/>
      <c r="C397" s="198" t="s">
        <v>64</v>
      </c>
      <c r="D397" s="140"/>
      <c r="E397" s="140"/>
      <c r="F397" s="140"/>
      <c r="G397" s="140"/>
      <c r="H397" s="29">
        <f t="shared" si="77"/>
        <v>0</v>
      </c>
      <c r="I397" s="30" t="s">
        <v>15</v>
      </c>
      <c r="J397" s="46">
        <f t="shared" si="76"/>
        <v>0</v>
      </c>
      <c r="K397" s="31" t="e">
        <f t="shared" si="78"/>
        <v>#DIV/0!</v>
      </c>
      <c r="M397" s="226" t="s">
        <v>66</v>
      </c>
    </row>
    <row r="398" spans="1:13" ht="13.5" thickBot="1">
      <c r="A398" s="144">
        <f>Batting!A398</f>
        <v>0</v>
      </c>
      <c r="B398" s="140"/>
      <c r="C398" s="198" t="s">
        <v>64</v>
      </c>
      <c r="D398" s="140"/>
      <c r="E398" s="140"/>
      <c r="F398" s="140"/>
      <c r="G398" s="141"/>
      <c r="H398" s="29">
        <f t="shared" si="77"/>
        <v>0</v>
      </c>
      <c r="I398" s="30" t="s">
        <v>15</v>
      </c>
      <c r="J398" s="46">
        <f t="shared" si="76"/>
        <v>0</v>
      </c>
      <c r="K398" s="31" t="e">
        <f t="shared" si="78"/>
        <v>#DIV/0!</v>
      </c>
      <c r="M398" s="227"/>
    </row>
    <row r="399" spans="1:13" ht="12.75">
      <c r="A399" s="144">
        <f>Batting!A399</f>
        <v>0</v>
      </c>
      <c r="B399" s="140"/>
      <c r="C399" s="198" t="s">
        <v>64</v>
      </c>
      <c r="D399" s="140"/>
      <c r="E399" s="140"/>
      <c r="F399" s="140"/>
      <c r="G399" s="140"/>
      <c r="H399" s="29">
        <f t="shared" si="77"/>
        <v>0</v>
      </c>
      <c r="I399" s="30" t="s">
        <v>15</v>
      </c>
      <c r="J399" s="46">
        <f t="shared" si="76"/>
        <v>0</v>
      </c>
      <c r="K399" s="31" t="e">
        <f t="shared" si="78"/>
        <v>#DIV/0!</v>
      </c>
      <c r="M399" s="44"/>
    </row>
    <row r="400" spans="1:11" ht="12.75">
      <c r="A400" s="144">
        <f>Batting!A400</f>
        <v>0</v>
      </c>
      <c r="B400" s="140"/>
      <c r="C400" s="198" t="s">
        <v>64</v>
      </c>
      <c r="D400" s="140"/>
      <c r="E400" s="140"/>
      <c r="F400" s="140"/>
      <c r="G400" s="140"/>
      <c r="H400" s="29">
        <f t="shared" si="77"/>
        <v>0</v>
      </c>
      <c r="I400" s="30" t="s">
        <v>15</v>
      </c>
      <c r="J400" s="46">
        <f t="shared" si="76"/>
        <v>0</v>
      </c>
      <c r="K400" s="31" t="e">
        <f t="shared" si="78"/>
        <v>#DIV/0!</v>
      </c>
    </row>
    <row r="401" spans="1:11" ht="12.75">
      <c r="A401" s="144">
        <f>Batting!A401</f>
        <v>0</v>
      </c>
      <c r="B401" s="140"/>
      <c r="C401" s="198" t="s">
        <v>64</v>
      </c>
      <c r="D401" s="140"/>
      <c r="E401" s="140"/>
      <c r="F401" s="140"/>
      <c r="G401" s="140"/>
      <c r="H401" s="29">
        <f t="shared" si="77"/>
        <v>0</v>
      </c>
      <c r="I401" s="30" t="s">
        <v>15</v>
      </c>
      <c r="J401" s="46">
        <f t="shared" si="76"/>
        <v>0</v>
      </c>
      <c r="K401" s="31" t="e">
        <f t="shared" si="78"/>
        <v>#DIV/0!</v>
      </c>
    </row>
    <row r="402" spans="1:11" ht="12.75">
      <c r="A402" s="144">
        <f>Batting!A402</f>
        <v>0</v>
      </c>
      <c r="B402" s="140"/>
      <c r="C402" s="198" t="s">
        <v>64</v>
      </c>
      <c r="D402" s="140"/>
      <c r="E402" s="140"/>
      <c r="F402" s="140"/>
      <c r="G402" s="140"/>
      <c r="H402" s="29">
        <f t="shared" si="77"/>
        <v>0</v>
      </c>
      <c r="I402" s="30" t="s">
        <v>15</v>
      </c>
      <c r="J402" s="46">
        <f t="shared" si="76"/>
        <v>0</v>
      </c>
      <c r="K402" s="31" t="e">
        <f t="shared" si="78"/>
        <v>#DIV/0!</v>
      </c>
    </row>
    <row r="403" spans="1:11" ht="12.75">
      <c r="A403" s="144">
        <f>Batting!A403</f>
        <v>0</v>
      </c>
      <c r="B403" s="140"/>
      <c r="C403" s="198" t="s">
        <v>64</v>
      </c>
      <c r="D403" s="140"/>
      <c r="E403" s="140"/>
      <c r="F403" s="140"/>
      <c r="G403" s="140"/>
      <c r="H403" s="29">
        <f t="shared" si="77"/>
        <v>0</v>
      </c>
      <c r="I403" s="30" t="s">
        <v>15</v>
      </c>
      <c r="J403" s="46">
        <f t="shared" si="76"/>
        <v>0</v>
      </c>
      <c r="K403" s="31" t="e">
        <f t="shared" si="78"/>
        <v>#DIV/0!</v>
      </c>
    </row>
    <row r="404" spans="1:11" ht="12.75">
      <c r="A404" s="144">
        <f>Batting!A404</f>
        <v>0</v>
      </c>
      <c r="B404" s="140"/>
      <c r="C404" s="198" t="s">
        <v>64</v>
      </c>
      <c r="D404" s="140"/>
      <c r="E404" s="140"/>
      <c r="F404" s="140"/>
      <c r="G404" s="140"/>
      <c r="H404" s="29">
        <f t="shared" si="77"/>
        <v>0</v>
      </c>
      <c r="I404" s="30" t="s">
        <v>15</v>
      </c>
      <c r="J404" s="46">
        <f t="shared" si="76"/>
        <v>0</v>
      </c>
      <c r="K404" s="31" t="e">
        <f t="shared" si="78"/>
        <v>#DIV/0!</v>
      </c>
    </row>
    <row r="405" spans="1:11" ht="12.75">
      <c r="A405" s="144">
        <f>Batting!A405</f>
        <v>0</v>
      </c>
      <c r="B405" s="140"/>
      <c r="C405" s="198" t="s">
        <v>64</v>
      </c>
      <c r="D405" s="140"/>
      <c r="E405" s="140"/>
      <c r="F405" s="140"/>
      <c r="G405" s="140"/>
      <c r="H405" s="29">
        <f t="shared" si="77"/>
        <v>0</v>
      </c>
      <c r="I405" s="30" t="s">
        <v>15</v>
      </c>
      <c r="J405" s="46">
        <f t="shared" si="76"/>
        <v>0</v>
      </c>
      <c r="K405" s="31" t="e">
        <f t="shared" si="78"/>
        <v>#DIV/0!</v>
      </c>
    </row>
    <row r="406" spans="1:11" ht="12.75">
      <c r="A406" s="144">
        <f>Batting!A406</f>
        <v>0</v>
      </c>
      <c r="B406" s="140"/>
      <c r="C406" s="198" t="s">
        <v>64</v>
      </c>
      <c r="D406" s="140"/>
      <c r="E406" s="140"/>
      <c r="F406" s="140"/>
      <c r="G406" s="140"/>
      <c r="H406" s="29">
        <f t="shared" si="77"/>
        <v>0</v>
      </c>
      <c r="I406" s="30" t="s">
        <v>15</v>
      </c>
      <c r="J406" s="46">
        <f t="shared" si="76"/>
        <v>0</v>
      </c>
      <c r="K406" s="31" t="e">
        <f t="shared" si="78"/>
        <v>#DIV/0!</v>
      </c>
    </row>
    <row r="407" spans="1:11" ht="12.75">
      <c r="A407" s="144">
        <f>Batting!A407</f>
        <v>0</v>
      </c>
      <c r="B407" s="140"/>
      <c r="C407" s="198" t="s">
        <v>64</v>
      </c>
      <c r="D407" s="140"/>
      <c r="E407" s="140"/>
      <c r="F407" s="140"/>
      <c r="G407" s="140"/>
      <c r="H407" s="29">
        <f>G407</f>
        <v>0</v>
      </c>
      <c r="I407" s="30" t="s">
        <v>15</v>
      </c>
      <c r="J407" s="46">
        <f aca="true" t="shared" si="79" ref="J407:J413">F407</f>
        <v>0</v>
      </c>
      <c r="K407" s="31" t="e">
        <f aca="true" t="shared" si="80" ref="K407:K417">F407/G407</f>
        <v>#DIV/0!</v>
      </c>
    </row>
    <row r="408" spans="1:11" ht="12.75">
      <c r="A408" s="144">
        <f>Batting!A408</f>
        <v>0</v>
      </c>
      <c r="B408" s="140"/>
      <c r="C408" s="198" t="s">
        <v>64</v>
      </c>
      <c r="D408" s="143"/>
      <c r="E408" s="140"/>
      <c r="F408" s="140"/>
      <c r="G408" s="140"/>
      <c r="H408" s="29">
        <f>G408</f>
        <v>0</v>
      </c>
      <c r="I408" s="30" t="s">
        <v>15</v>
      </c>
      <c r="J408" s="46">
        <f t="shared" si="79"/>
        <v>0</v>
      </c>
      <c r="K408" s="31" t="e">
        <f t="shared" si="80"/>
        <v>#DIV/0!</v>
      </c>
    </row>
    <row r="409" spans="1:11" ht="12.75">
      <c r="A409" s="144">
        <f>Batting!A409</f>
        <v>0</v>
      </c>
      <c r="B409" s="140"/>
      <c r="C409" s="198" t="s">
        <v>64</v>
      </c>
      <c r="D409" s="140"/>
      <c r="E409" s="140"/>
      <c r="F409" s="140"/>
      <c r="G409" s="140"/>
      <c r="H409" s="29">
        <f aca="true" t="shared" si="81" ref="H409:H417">G409</f>
        <v>0</v>
      </c>
      <c r="I409" s="30" t="s">
        <v>15</v>
      </c>
      <c r="J409" s="46">
        <f t="shared" si="79"/>
        <v>0</v>
      </c>
      <c r="K409" s="31" t="e">
        <f t="shared" si="80"/>
        <v>#DIV/0!</v>
      </c>
    </row>
    <row r="410" spans="1:11" ht="12.75">
      <c r="A410" s="144">
        <f>Batting!A410</f>
        <v>0</v>
      </c>
      <c r="B410" s="140"/>
      <c r="C410" s="198" t="s">
        <v>64</v>
      </c>
      <c r="D410" s="143"/>
      <c r="E410" s="140"/>
      <c r="F410" s="140"/>
      <c r="G410" s="140"/>
      <c r="H410" s="29">
        <f t="shared" si="81"/>
        <v>0</v>
      </c>
      <c r="I410" s="30" t="s">
        <v>15</v>
      </c>
      <c r="J410" s="46">
        <f t="shared" si="79"/>
        <v>0</v>
      </c>
      <c r="K410" s="31" t="e">
        <f t="shared" si="80"/>
        <v>#DIV/0!</v>
      </c>
    </row>
    <row r="411" spans="1:11" ht="12.75">
      <c r="A411" s="144">
        <f>Batting!A411</f>
        <v>0</v>
      </c>
      <c r="B411" s="140"/>
      <c r="C411" s="198" t="s">
        <v>64</v>
      </c>
      <c r="D411" s="140"/>
      <c r="E411" s="140"/>
      <c r="F411" s="140"/>
      <c r="G411" s="140"/>
      <c r="H411" s="29">
        <f t="shared" si="81"/>
        <v>0</v>
      </c>
      <c r="I411" s="30" t="s">
        <v>15</v>
      </c>
      <c r="J411" s="46">
        <f t="shared" si="79"/>
        <v>0</v>
      </c>
      <c r="K411" s="31" t="e">
        <f t="shared" si="80"/>
        <v>#DIV/0!</v>
      </c>
    </row>
    <row r="412" spans="1:11" ht="12.75">
      <c r="A412" s="144">
        <f>Batting!A412</f>
        <v>0</v>
      </c>
      <c r="B412" s="140"/>
      <c r="C412" s="198" t="s">
        <v>64</v>
      </c>
      <c r="D412" s="140"/>
      <c r="E412" s="140"/>
      <c r="F412" s="140"/>
      <c r="G412" s="140"/>
      <c r="H412" s="29">
        <f t="shared" si="81"/>
        <v>0</v>
      </c>
      <c r="I412" s="30" t="s">
        <v>15</v>
      </c>
      <c r="J412" s="46">
        <f t="shared" si="79"/>
        <v>0</v>
      </c>
      <c r="K412" s="31" t="e">
        <f t="shared" si="80"/>
        <v>#DIV/0!</v>
      </c>
    </row>
    <row r="413" spans="1:11" ht="12.75">
      <c r="A413" s="144">
        <f>Batting!A413</f>
        <v>0</v>
      </c>
      <c r="B413" s="140"/>
      <c r="C413" s="198" t="s">
        <v>64</v>
      </c>
      <c r="D413" s="140"/>
      <c r="E413" s="140"/>
      <c r="F413" s="140"/>
      <c r="G413" s="140"/>
      <c r="H413" s="29">
        <f t="shared" si="81"/>
        <v>0</v>
      </c>
      <c r="I413" s="30" t="s">
        <v>15</v>
      </c>
      <c r="J413" s="46">
        <f t="shared" si="79"/>
        <v>0</v>
      </c>
      <c r="K413" s="31" t="e">
        <f t="shared" si="80"/>
        <v>#DIV/0!</v>
      </c>
    </row>
    <row r="414" spans="1:11" ht="12.75">
      <c r="A414" s="144">
        <f>Batting!A414</f>
        <v>0</v>
      </c>
      <c r="B414" s="142"/>
      <c r="C414" s="198" t="s">
        <v>64</v>
      </c>
      <c r="D414" s="142"/>
      <c r="E414" s="142"/>
      <c r="F414" s="142"/>
      <c r="G414" s="142"/>
      <c r="H414" s="29">
        <f t="shared" si="81"/>
        <v>0</v>
      </c>
      <c r="I414" s="205" t="s">
        <v>15</v>
      </c>
      <c r="J414" s="46">
        <f>F414</f>
        <v>0</v>
      </c>
      <c r="K414" s="206" t="e">
        <f t="shared" si="80"/>
        <v>#DIV/0!</v>
      </c>
    </row>
    <row r="415" spans="1:11" ht="12.75">
      <c r="A415" s="144">
        <f>Batting!A415</f>
        <v>0</v>
      </c>
      <c r="B415" s="140"/>
      <c r="C415" s="198" t="s">
        <v>64</v>
      </c>
      <c r="D415" s="140"/>
      <c r="E415" s="140"/>
      <c r="F415" s="140"/>
      <c r="G415" s="140"/>
      <c r="H415" s="29">
        <f t="shared" si="81"/>
        <v>0</v>
      </c>
      <c r="I415" s="30" t="s">
        <v>15</v>
      </c>
      <c r="J415" s="46">
        <f>F415</f>
        <v>0</v>
      </c>
      <c r="K415" s="31" t="e">
        <f t="shared" si="80"/>
        <v>#DIV/0!</v>
      </c>
    </row>
    <row r="416" spans="1:11" ht="12.75">
      <c r="A416" s="144">
        <f>Batting!A416</f>
        <v>0</v>
      </c>
      <c r="B416" s="140"/>
      <c r="C416" s="198" t="s">
        <v>64</v>
      </c>
      <c r="D416" s="140"/>
      <c r="E416" s="140"/>
      <c r="F416" s="140"/>
      <c r="G416" s="140"/>
      <c r="H416" s="29">
        <f t="shared" si="81"/>
        <v>0</v>
      </c>
      <c r="I416" s="30" t="s">
        <v>15</v>
      </c>
      <c r="J416" s="46">
        <f>F416</f>
        <v>0</v>
      </c>
      <c r="K416" s="31" t="e">
        <f t="shared" si="80"/>
        <v>#DIV/0!</v>
      </c>
    </row>
    <row r="417" spans="1:11" ht="13.5" thickBot="1">
      <c r="A417" s="144">
        <f>Batting!A417</f>
        <v>0</v>
      </c>
      <c r="B417" s="142"/>
      <c r="C417" s="198" t="s">
        <v>64</v>
      </c>
      <c r="D417" s="142"/>
      <c r="E417" s="142"/>
      <c r="F417" s="142"/>
      <c r="G417" s="142"/>
      <c r="H417" s="29">
        <f t="shared" si="81"/>
        <v>0</v>
      </c>
      <c r="I417" s="30" t="s">
        <v>15</v>
      </c>
      <c r="J417" s="46">
        <f>F417</f>
        <v>0</v>
      </c>
      <c r="K417" s="31" t="e">
        <f t="shared" si="80"/>
        <v>#DIV/0!</v>
      </c>
    </row>
    <row r="418" spans="1:13" ht="13.5" thickBot="1">
      <c r="A418" s="138" t="s">
        <v>16</v>
      </c>
      <c r="B418" s="46">
        <f>SUM(B394:B417)</f>
        <v>0</v>
      </c>
      <c r="C418" s="198" t="s">
        <v>64</v>
      </c>
      <c r="D418" s="46">
        <f>SUM(D394:D417)</f>
        <v>0</v>
      </c>
      <c r="E418" s="30">
        <f>SUM(E394:E417)</f>
        <v>0</v>
      </c>
      <c r="F418" s="30">
        <f>SUM(F394:F417)</f>
        <v>0</v>
      </c>
      <c r="G418" s="30">
        <f>SUM(G394:G417)</f>
        <v>0</v>
      </c>
      <c r="H418" s="29">
        <f>MAX(H394:H417)</f>
        <v>0</v>
      </c>
      <c r="I418" s="194" t="s">
        <v>15</v>
      </c>
      <c r="J418" s="197"/>
      <c r="K418" s="210" t="s">
        <v>61</v>
      </c>
      <c r="M418" s="178" t="s">
        <v>72</v>
      </c>
    </row>
    <row r="419" spans="1:11" ht="13.5" thickBot="1">
      <c r="A419" s="145"/>
      <c r="B419" s="146"/>
      <c r="C419" s="147"/>
      <c r="D419" s="146">
        <f>C419/6/10</f>
        <v>0</v>
      </c>
      <c r="E419" s="147"/>
      <c r="F419" s="147"/>
      <c r="G419" s="147"/>
      <c r="H419" s="148"/>
      <c r="I419" s="147"/>
      <c r="J419" s="147"/>
      <c r="K419" s="149"/>
    </row>
    <row r="420" ht="13.5" thickBot="1"/>
    <row r="421" spans="1:13" ht="13.5" customHeight="1" thickBot="1">
      <c r="A421" s="37" t="s">
        <v>20</v>
      </c>
      <c r="B421" s="236" t="s">
        <v>59</v>
      </c>
      <c r="C421" s="237"/>
      <c r="D421" s="237"/>
      <c r="E421" s="217"/>
      <c r="F421" s="238"/>
      <c r="G421" s="239"/>
      <c r="H421" s="240"/>
      <c r="I421" s="240"/>
      <c r="J421" s="240"/>
      <c r="K421" s="241"/>
      <c r="M421" s="223" t="s">
        <v>82</v>
      </c>
    </row>
    <row r="422" spans="1:13" ht="13.5" thickBot="1">
      <c r="A422" s="17"/>
      <c r="B422" s="18"/>
      <c r="C422" s="137"/>
      <c r="D422" s="18"/>
      <c r="E422" s="18"/>
      <c r="F422" s="18"/>
      <c r="G422" s="242"/>
      <c r="H422" s="243"/>
      <c r="I422" s="243"/>
      <c r="J422" s="243"/>
      <c r="K422" s="244"/>
      <c r="M422" s="224"/>
    </row>
    <row r="423" spans="1:13" ht="13.5" thickBot="1">
      <c r="A423" s="211" t="str">
        <f>Batting!A423</f>
        <v>Opponents</v>
      </c>
      <c r="B423" s="228" t="s">
        <v>65</v>
      </c>
      <c r="C423" s="229"/>
      <c r="D423" s="230"/>
      <c r="E423" s="13" t="s">
        <v>9</v>
      </c>
      <c r="F423" s="13" t="s">
        <v>3</v>
      </c>
      <c r="G423" s="14" t="s">
        <v>10</v>
      </c>
      <c r="H423" s="233" t="s">
        <v>47</v>
      </c>
      <c r="I423" s="234"/>
      <c r="J423" s="235"/>
      <c r="K423" s="15" t="s">
        <v>6</v>
      </c>
      <c r="M423" s="225"/>
    </row>
    <row r="424" spans="1:13" ht="12.75" customHeight="1">
      <c r="A424" s="144">
        <f>Batting!A424</f>
        <v>0</v>
      </c>
      <c r="B424" s="140"/>
      <c r="C424" s="198" t="s">
        <v>64</v>
      </c>
      <c r="D424" s="140"/>
      <c r="E424" s="140"/>
      <c r="F424" s="140"/>
      <c r="G424" s="140"/>
      <c r="H424" s="29">
        <f>G424</f>
        <v>0</v>
      </c>
      <c r="I424" s="30" t="s">
        <v>15</v>
      </c>
      <c r="J424" s="46">
        <f aca="true" t="shared" si="82" ref="J424:J436">F424</f>
        <v>0</v>
      </c>
      <c r="K424" s="31" t="e">
        <f>F424/G424</f>
        <v>#DIV/0!</v>
      </c>
      <c r="M424" s="231" t="s">
        <v>60</v>
      </c>
    </row>
    <row r="425" spans="1:13" ht="13.5" thickBot="1">
      <c r="A425" s="144">
        <f>Batting!A425</f>
        <v>0</v>
      </c>
      <c r="B425" s="140"/>
      <c r="C425" s="198" t="s">
        <v>64</v>
      </c>
      <c r="D425" s="140"/>
      <c r="E425" s="140"/>
      <c r="F425" s="140"/>
      <c r="G425" s="140"/>
      <c r="H425" s="29">
        <f aca="true" t="shared" si="83" ref="H425:H436">G425</f>
        <v>0</v>
      </c>
      <c r="I425" s="30" t="s">
        <v>15</v>
      </c>
      <c r="J425" s="46">
        <f t="shared" si="82"/>
        <v>0</v>
      </c>
      <c r="K425" s="31" t="e">
        <f aca="true" t="shared" si="84" ref="K425:K436">F425/G425</f>
        <v>#DIV/0!</v>
      </c>
      <c r="M425" s="232"/>
    </row>
    <row r="426" spans="1:13" ht="13.5" thickBot="1">
      <c r="A426" s="144">
        <f>Batting!A426</f>
        <v>0</v>
      </c>
      <c r="B426" s="140"/>
      <c r="C426" s="198" t="s">
        <v>64</v>
      </c>
      <c r="D426" s="140"/>
      <c r="E426" s="140"/>
      <c r="F426" s="140"/>
      <c r="G426" s="140"/>
      <c r="H426" s="29">
        <f t="shared" si="83"/>
        <v>0</v>
      </c>
      <c r="I426" s="30" t="s">
        <v>15</v>
      </c>
      <c r="J426" s="46">
        <f t="shared" si="82"/>
        <v>0</v>
      </c>
      <c r="K426" s="31" t="e">
        <f t="shared" si="84"/>
        <v>#DIV/0!</v>
      </c>
      <c r="M426" s="44"/>
    </row>
    <row r="427" spans="1:13" ht="12.75" customHeight="1">
      <c r="A427" s="144">
        <f>Batting!A427</f>
        <v>0</v>
      </c>
      <c r="B427" s="140"/>
      <c r="C427" s="198" t="s">
        <v>64</v>
      </c>
      <c r="D427" s="140"/>
      <c r="E427" s="140"/>
      <c r="F427" s="140"/>
      <c r="G427" s="140"/>
      <c r="H427" s="29">
        <f t="shared" si="83"/>
        <v>0</v>
      </c>
      <c r="I427" s="30" t="s">
        <v>15</v>
      </c>
      <c r="J427" s="46">
        <f t="shared" si="82"/>
        <v>0</v>
      </c>
      <c r="K427" s="31" t="e">
        <f t="shared" si="84"/>
        <v>#DIV/0!</v>
      </c>
      <c r="M427" s="226" t="s">
        <v>66</v>
      </c>
    </row>
    <row r="428" spans="1:13" ht="13.5" thickBot="1">
      <c r="A428" s="144">
        <f>Batting!A428</f>
        <v>0</v>
      </c>
      <c r="B428" s="140"/>
      <c r="C428" s="198" t="s">
        <v>64</v>
      </c>
      <c r="D428" s="140"/>
      <c r="E428" s="140"/>
      <c r="F428" s="140"/>
      <c r="G428" s="141"/>
      <c r="H428" s="29">
        <f t="shared" si="83"/>
        <v>0</v>
      </c>
      <c r="I428" s="30" t="s">
        <v>15</v>
      </c>
      <c r="J428" s="46">
        <f t="shared" si="82"/>
        <v>0</v>
      </c>
      <c r="K428" s="31" t="e">
        <f t="shared" si="84"/>
        <v>#DIV/0!</v>
      </c>
      <c r="M428" s="227"/>
    </row>
    <row r="429" spans="1:13" ht="12.75">
      <c r="A429" s="144">
        <f>Batting!A429</f>
        <v>0</v>
      </c>
      <c r="B429" s="140"/>
      <c r="C429" s="198" t="s">
        <v>64</v>
      </c>
      <c r="D429" s="140"/>
      <c r="E429" s="140"/>
      <c r="F429" s="140"/>
      <c r="G429" s="140"/>
      <c r="H429" s="29">
        <f t="shared" si="83"/>
        <v>0</v>
      </c>
      <c r="I429" s="30" t="s">
        <v>15</v>
      </c>
      <c r="J429" s="46">
        <f t="shared" si="82"/>
        <v>0</v>
      </c>
      <c r="K429" s="31" t="e">
        <f t="shared" si="84"/>
        <v>#DIV/0!</v>
      </c>
      <c r="M429" s="44"/>
    </row>
    <row r="430" spans="1:11" ht="12.75">
      <c r="A430" s="144">
        <f>Batting!A430</f>
        <v>0</v>
      </c>
      <c r="B430" s="140"/>
      <c r="C430" s="198" t="s">
        <v>64</v>
      </c>
      <c r="D430" s="140"/>
      <c r="E430" s="140"/>
      <c r="F430" s="140"/>
      <c r="G430" s="140"/>
      <c r="H430" s="29">
        <f t="shared" si="83"/>
        <v>0</v>
      </c>
      <c r="I430" s="30" t="s">
        <v>15</v>
      </c>
      <c r="J430" s="46">
        <f t="shared" si="82"/>
        <v>0</v>
      </c>
      <c r="K430" s="31" t="e">
        <f t="shared" si="84"/>
        <v>#DIV/0!</v>
      </c>
    </row>
    <row r="431" spans="1:11" ht="12.75">
      <c r="A431" s="144">
        <f>Batting!A431</f>
        <v>0</v>
      </c>
      <c r="B431" s="140"/>
      <c r="C431" s="198" t="s">
        <v>64</v>
      </c>
      <c r="D431" s="140"/>
      <c r="E431" s="140"/>
      <c r="F431" s="140"/>
      <c r="G431" s="140"/>
      <c r="H431" s="29">
        <f t="shared" si="83"/>
        <v>0</v>
      </c>
      <c r="I431" s="30" t="s">
        <v>15</v>
      </c>
      <c r="J431" s="46">
        <f t="shared" si="82"/>
        <v>0</v>
      </c>
      <c r="K431" s="31" t="e">
        <f t="shared" si="84"/>
        <v>#DIV/0!</v>
      </c>
    </row>
    <row r="432" spans="1:11" ht="12.75">
      <c r="A432" s="144">
        <f>Batting!A432</f>
        <v>0</v>
      </c>
      <c r="B432" s="140"/>
      <c r="C432" s="198" t="s">
        <v>64</v>
      </c>
      <c r="D432" s="140"/>
      <c r="E432" s="140"/>
      <c r="F432" s="140"/>
      <c r="G432" s="140"/>
      <c r="H432" s="29">
        <f t="shared" si="83"/>
        <v>0</v>
      </c>
      <c r="I432" s="30" t="s">
        <v>15</v>
      </c>
      <c r="J432" s="46">
        <f t="shared" si="82"/>
        <v>0</v>
      </c>
      <c r="K432" s="31" t="e">
        <f t="shared" si="84"/>
        <v>#DIV/0!</v>
      </c>
    </row>
    <row r="433" spans="1:11" ht="12.75">
      <c r="A433" s="144">
        <f>Batting!A433</f>
        <v>0</v>
      </c>
      <c r="B433" s="140"/>
      <c r="C433" s="198" t="s">
        <v>64</v>
      </c>
      <c r="D433" s="140"/>
      <c r="E433" s="140"/>
      <c r="F433" s="140"/>
      <c r="G433" s="140"/>
      <c r="H433" s="29">
        <f t="shared" si="83"/>
        <v>0</v>
      </c>
      <c r="I433" s="30" t="s">
        <v>15</v>
      </c>
      <c r="J433" s="46">
        <f t="shared" si="82"/>
        <v>0</v>
      </c>
      <c r="K433" s="31" t="e">
        <f t="shared" si="84"/>
        <v>#DIV/0!</v>
      </c>
    </row>
    <row r="434" spans="1:11" ht="12.75">
      <c r="A434" s="144">
        <f>Batting!A434</f>
        <v>0</v>
      </c>
      <c r="B434" s="140"/>
      <c r="C434" s="198" t="s">
        <v>64</v>
      </c>
      <c r="D434" s="140"/>
      <c r="E434" s="140"/>
      <c r="F434" s="140"/>
      <c r="G434" s="140"/>
      <c r="H434" s="29">
        <f t="shared" si="83"/>
        <v>0</v>
      </c>
      <c r="I434" s="30" t="s">
        <v>15</v>
      </c>
      <c r="J434" s="46">
        <f t="shared" si="82"/>
        <v>0</v>
      </c>
      <c r="K434" s="31" t="e">
        <f t="shared" si="84"/>
        <v>#DIV/0!</v>
      </c>
    </row>
    <row r="435" spans="1:11" ht="12.75">
      <c r="A435" s="144">
        <f>Batting!A435</f>
        <v>0</v>
      </c>
      <c r="B435" s="140"/>
      <c r="C435" s="198" t="s">
        <v>64</v>
      </c>
      <c r="D435" s="140"/>
      <c r="E435" s="140"/>
      <c r="F435" s="140"/>
      <c r="G435" s="140"/>
      <c r="H435" s="29">
        <f t="shared" si="83"/>
        <v>0</v>
      </c>
      <c r="I435" s="30" t="s">
        <v>15</v>
      </c>
      <c r="J435" s="46">
        <f t="shared" si="82"/>
        <v>0</v>
      </c>
      <c r="K435" s="31" t="e">
        <f t="shared" si="84"/>
        <v>#DIV/0!</v>
      </c>
    </row>
    <row r="436" spans="1:11" ht="12.75">
      <c r="A436" s="144">
        <f>Batting!A436</f>
        <v>0</v>
      </c>
      <c r="B436" s="140"/>
      <c r="C436" s="198" t="s">
        <v>64</v>
      </c>
      <c r="D436" s="140"/>
      <c r="E436" s="140"/>
      <c r="F436" s="140"/>
      <c r="G436" s="140"/>
      <c r="H436" s="29">
        <f t="shared" si="83"/>
        <v>0</v>
      </c>
      <c r="I436" s="30" t="s">
        <v>15</v>
      </c>
      <c r="J436" s="46">
        <f t="shared" si="82"/>
        <v>0</v>
      </c>
      <c r="K436" s="31" t="e">
        <f t="shared" si="84"/>
        <v>#DIV/0!</v>
      </c>
    </row>
    <row r="437" spans="1:11" ht="12.75">
      <c r="A437" s="144">
        <f>Batting!A437</f>
        <v>0</v>
      </c>
      <c r="B437" s="140"/>
      <c r="C437" s="198" t="s">
        <v>64</v>
      </c>
      <c r="D437" s="140"/>
      <c r="E437" s="140"/>
      <c r="F437" s="140"/>
      <c r="G437" s="140"/>
      <c r="H437" s="29">
        <f aca="true" t="shared" si="85" ref="H437:H447">G437</f>
        <v>0</v>
      </c>
      <c r="I437" s="30" t="s">
        <v>15</v>
      </c>
      <c r="J437" s="46">
        <f aca="true" t="shared" si="86" ref="J437:J447">F437</f>
        <v>0</v>
      </c>
      <c r="K437" s="31" t="e">
        <f aca="true" t="shared" si="87" ref="K437:K447">F437/G437</f>
        <v>#DIV/0!</v>
      </c>
    </row>
    <row r="438" spans="1:11" ht="12.75">
      <c r="A438" s="144">
        <f>Batting!A438</f>
        <v>0</v>
      </c>
      <c r="B438" s="140"/>
      <c r="C438" s="198" t="s">
        <v>64</v>
      </c>
      <c r="D438" s="143"/>
      <c r="E438" s="140"/>
      <c r="F438" s="140"/>
      <c r="G438" s="140"/>
      <c r="H438" s="29">
        <f t="shared" si="85"/>
        <v>0</v>
      </c>
      <c r="I438" s="30" t="s">
        <v>15</v>
      </c>
      <c r="J438" s="46">
        <f t="shared" si="86"/>
        <v>0</v>
      </c>
      <c r="K438" s="31" t="e">
        <f t="shared" si="87"/>
        <v>#DIV/0!</v>
      </c>
    </row>
    <row r="439" spans="1:11" ht="12.75">
      <c r="A439" s="144">
        <f>Batting!A439</f>
        <v>0</v>
      </c>
      <c r="B439" s="140"/>
      <c r="C439" s="198" t="s">
        <v>64</v>
      </c>
      <c r="D439" s="140"/>
      <c r="E439" s="140"/>
      <c r="F439" s="140"/>
      <c r="G439" s="140"/>
      <c r="H439" s="29">
        <f t="shared" si="85"/>
        <v>0</v>
      </c>
      <c r="I439" s="30" t="s">
        <v>15</v>
      </c>
      <c r="J439" s="46">
        <f t="shared" si="86"/>
        <v>0</v>
      </c>
      <c r="K439" s="31" t="e">
        <f t="shared" si="87"/>
        <v>#DIV/0!</v>
      </c>
    </row>
    <row r="440" spans="1:11" ht="12.75">
      <c r="A440" s="144">
        <f>Batting!A440</f>
        <v>0</v>
      </c>
      <c r="B440" s="140"/>
      <c r="C440" s="198" t="s">
        <v>64</v>
      </c>
      <c r="D440" s="143"/>
      <c r="E440" s="140"/>
      <c r="F440" s="140"/>
      <c r="G440" s="140"/>
      <c r="H440" s="29">
        <f t="shared" si="85"/>
        <v>0</v>
      </c>
      <c r="I440" s="30" t="s">
        <v>15</v>
      </c>
      <c r="J440" s="46">
        <f t="shared" si="86"/>
        <v>0</v>
      </c>
      <c r="K440" s="31" t="e">
        <f t="shared" si="87"/>
        <v>#DIV/0!</v>
      </c>
    </row>
    <row r="441" spans="1:11" ht="12.75">
      <c r="A441" s="144">
        <f>Batting!A441</f>
        <v>0</v>
      </c>
      <c r="B441" s="140"/>
      <c r="C441" s="198" t="s">
        <v>64</v>
      </c>
      <c r="D441" s="140"/>
      <c r="E441" s="140"/>
      <c r="F441" s="140"/>
      <c r="G441" s="140"/>
      <c r="H441" s="29">
        <f t="shared" si="85"/>
        <v>0</v>
      </c>
      <c r="I441" s="30" t="s">
        <v>15</v>
      </c>
      <c r="J441" s="46">
        <f t="shared" si="86"/>
        <v>0</v>
      </c>
      <c r="K441" s="31" t="e">
        <f t="shared" si="87"/>
        <v>#DIV/0!</v>
      </c>
    </row>
    <row r="442" spans="1:11" ht="12.75">
      <c r="A442" s="144">
        <f>Batting!A442</f>
        <v>0</v>
      </c>
      <c r="B442" s="140"/>
      <c r="C442" s="198" t="s">
        <v>64</v>
      </c>
      <c r="D442" s="140"/>
      <c r="E442" s="140"/>
      <c r="F442" s="140"/>
      <c r="G442" s="140"/>
      <c r="H442" s="29">
        <f t="shared" si="85"/>
        <v>0</v>
      </c>
      <c r="I442" s="30" t="s">
        <v>15</v>
      </c>
      <c r="J442" s="46">
        <f t="shared" si="86"/>
        <v>0</v>
      </c>
      <c r="K442" s="31" t="e">
        <f t="shared" si="87"/>
        <v>#DIV/0!</v>
      </c>
    </row>
    <row r="443" spans="1:11" ht="12.75">
      <c r="A443" s="144">
        <f>Batting!A443</f>
        <v>0</v>
      </c>
      <c r="B443" s="140"/>
      <c r="C443" s="198" t="s">
        <v>64</v>
      </c>
      <c r="D443" s="140"/>
      <c r="E443" s="140"/>
      <c r="F443" s="140"/>
      <c r="G443" s="140"/>
      <c r="H443" s="29">
        <f t="shared" si="85"/>
        <v>0</v>
      </c>
      <c r="I443" s="30" t="s">
        <v>15</v>
      </c>
      <c r="J443" s="46">
        <f t="shared" si="86"/>
        <v>0</v>
      </c>
      <c r="K443" s="31" t="e">
        <f t="shared" si="87"/>
        <v>#DIV/0!</v>
      </c>
    </row>
    <row r="444" spans="1:11" ht="12.75">
      <c r="A444" s="144">
        <f>Batting!A444</f>
        <v>0</v>
      </c>
      <c r="B444" s="142"/>
      <c r="C444" s="198" t="s">
        <v>64</v>
      </c>
      <c r="D444" s="142"/>
      <c r="E444" s="142"/>
      <c r="F444" s="142"/>
      <c r="G444" s="142"/>
      <c r="H444" s="29">
        <f t="shared" si="85"/>
        <v>0</v>
      </c>
      <c r="I444" s="205" t="s">
        <v>15</v>
      </c>
      <c r="J444" s="46">
        <f t="shared" si="86"/>
        <v>0</v>
      </c>
      <c r="K444" s="206" t="e">
        <f t="shared" si="87"/>
        <v>#DIV/0!</v>
      </c>
    </row>
    <row r="445" spans="1:11" ht="12.75">
      <c r="A445" s="144">
        <f>Batting!A445</f>
        <v>0</v>
      </c>
      <c r="B445" s="140"/>
      <c r="C445" s="198" t="s">
        <v>64</v>
      </c>
      <c r="D445" s="140"/>
      <c r="E445" s="140"/>
      <c r="F445" s="140"/>
      <c r="G445" s="140"/>
      <c r="H445" s="29">
        <f t="shared" si="85"/>
        <v>0</v>
      </c>
      <c r="I445" s="30" t="s">
        <v>15</v>
      </c>
      <c r="J445" s="46">
        <f t="shared" si="86"/>
        <v>0</v>
      </c>
      <c r="K445" s="31" t="e">
        <f t="shared" si="87"/>
        <v>#DIV/0!</v>
      </c>
    </row>
    <row r="446" spans="1:11" ht="12.75">
      <c r="A446" s="144">
        <f>Batting!A446</f>
        <v>0</v>
      </c>
      <c r="B446" s="140"/>
      <c r="C446" s="198" t="s">
        <v>64</v>
      </c>
      <c r="D446" s="140"/>
      <c r="E446" s="140"/>
      <c r="F446" s="140"/>
      <c r="G446" s="140"/>
      <c r="H446" s="29">
        <f t="shared" si="85"/>
        <v>0</v>
      </c>
      <c r="I446" s="30" t="s">
        <v>15</v>
      </c>
      <c r="J446" s="46">
        <f t="shared" si="86"/>
        <v>0</v>
      </c>
      <c r="K446" s="31" t="e">
        <f t="shared" si="87"/>
        <v>#DIV/0!</v>
      </c>
    </row>
    <row r="447" spans="1:11" ht="13.5" thickBot="1">
      <c r="A447" s="144">
        <f>Batting!A447</f>
        <v>0</v>
      </c>
      <c r="B447" s="142"/>
      <c r="C447" s="198" t="s">
        <v>64</v>
      </c>
      <c r="D447" s="142"/>
      <c r="E447" s="142"/>
      <c r="F447" s="142"/>
      <c r="G447" s="142"/>
      <c r="H447" s="29">
        <f t="shared" si="85"/>
        <v>0</v>
      </c>
      <c r="I447" s="30" t="s">
        <v>15</v>
      </c>
      <c r="J447" s="46">
        <f t="shared" si="86"/>
        <v>0</v>
      </c>
      <c r="K447" s="31" t="e">
        <f t="shared" si="87"/>
        <v>#DIV/0!</v>
      </c>
    </row>
    <row r="448" spans="1:13" ht="13.5" thickBot="1">
      <c r="A448" s="138" t="s">
        <v>16</v>
      </c>
      <c r="B448" s="46">
        <f>SUM(B424:B447)</f>
        <v>0</v>
      </c>
      <c r="C448" s="198" t="s">
        <v>64</v>
      </c>
      <c r="D448" s="46">
        <f>SUM(D424:D447)</f>
        <v>0</v>
      </c>
      <c r="E448" s="30">
        <f>SUM(E424:E447)</f>
        <v>0</v>
      </c>
      <c r="F448" s="30">
        <f>SUM(F424:F447)</f>
        <v>0</v>
      </c>
      <c r="G448" s="30">
        <f>SUM(G424:G447)</f>
        <v>0</v>
      </c>
      <c r="H448" s="29">
        <f>MAX(H424:H447)</f>
        <v>0</v>
      </c>
      <c r="I448" s="194" t="s">
        <v>15</v>
      </c>
      <c r="J448" s="197"/>
      <c r="K448" s="210" t="s">
        <v>61</v>
      </c>
      <c r="M448" s="178" t="s">
        <v>72</v>
      </c>
    </row>
    <row r="449" spans="1:11" ht="13.5" thickBot="1">
      <c r="A449" s="145"/>
      <c r="B449" s="146"/>
      <c r="C449" s="147"/>
      <c r="D449" s="146">
        <f>C449/6/10</f>
        <v>0</v>
      </c>
      <c r="E449" s="147"/>
      <c r="F449" s="147"/>
      <c r="G449" s="147"/>
      <c r="H449" s="148"/>
      <c r="I449" s="147"/>
      <c r="J449" s="147"/>
      <c r="K449" s="149"/>
    </row>
    <row r="450" ht="13.5" thickBot="1"/>
    <row r="451" spans="1:13" ht="13.5" customHeight="1" thickBot="1">
      <c r="A451" s="37" t="s">
        <v>20</v>
      </c>
      <c r="B451" s="236" t="s">
        <v>59</v>
      </c>
      <c r="C451" s="237"/>
      <c r="D451" s="237"/>
      <c r="E451" s="217"/>
      <c r="F451" s="238"/>
      <c r="G451" s="239"/>
      <c r="H451" s="240"/>
      <c r="I451" s="240"/>
      <c r="J451" s="240"/>
      <c r="K451" s="241"/>
      <c r="M451" s="223" t="s">
        <v>82</v>
      </c>
    </row>
    <row r="452" spans="1:13" ht="13.5" thickBot="1">
      <c r="A452" s="17"/>
      <c r="B452" s="18"/>
      <c r="C452" s="137"/>
      <c r="D452" s="18"/>
      <c r="E452" s="18"/>
      <c r="F452" s="18"/>
      <c r="G452" s="242"/>
      <c r="H452" s="243"/>
      <c r="I452" s="243"/>
      <c r="J452" s="243"/>
      <c r="K452" s="244"/>
      <c r="M452" s="224"/>
    </row>
    <row r="453" spans="1:13" ht="13.5" thickBot="1">
      <c r="A453" s="211" t="str">
        <f>Batting!A453</f>
        <v>Opponents</v>
      </c>
      <c r="B453" s="228" t="s">
        <v>65</v>
      </c>
      <c r="C453" s="229"/>
      <c r="D453" s="230"/>
      <c r="E453" s="13" t="s">
        <v>9</v>
      </c>
      <c r="F453" s="13" t="s">
        <v>3</v>
      </c>
      <c r="G453" s="14" t="s">
        <v>10</v>
      </c>
      <c r="H453" s="233" t="s">
        <v>47</v>
      </c>
      <c r="I453" s="234"/>
      <c r="J453" s="235"/>
      <c r="K453" s="15" t="s">
        <v>6</v>
      </c>
      <c r="M453" s="225"/>
    </row>
    <row r="454" spans="1:13" ht="12.75">
      <c r="A454" s="144">
        <f>Batting!A454</f>
        <v>0</v>
      </c>
      <c r="B454" s="140"/>
      <c r="C454" s="198" t="s">
        <v>64</v>
      </c>
      <c r="D454" s="140"/>
      <c r="E454" s="140"/>
      <c r="F454" s="140"/>
      <c r="G454" s="140"/>
      <c r="H454" s="29">
        <f>G454</f>
        <v>0</v>
      </c>
      <c r="I454" s="30" t="s">
        <v>15</v>
      </c>
      <c r="J454" s="46">
        <f aca="true" t="shared" si="88" ref="J454:J466">F454</f>
        <v>0</v>
      </c>
      <c r="K454" s="31" t="e">
        <f>F454/G454</f>
        <v>#DIV/0!</v>
      </c>
      <c r="M454" s="231" t="s">
        <v>60</v>
      </c>
    </row>
    <row r="455" spans="1:13" ht="13.5" thickBot="1">
      <c r="A455" s="144">
        <f>Batting!A455</f>
        <v>0</v>
      </c>
      <c r="B455" s="140"/>
      <c r="C455" s="198" t="s">
        <v>64</v>
      </c>
      <c r="D455" s="140"/>
      <c r="E455" s="140"/>
      <c r="F455" s="140"/>
      <c r="G455" s="140"/>
      <c r="H455" s="29">
        <f aca="true" t="shared" si="89" ref="H455:H466">G455</f>
        <v>0</v>
      </c>
      <c r="I455" s="30" t="s">
        <v>15</v>
      </c>
      <c r="J455" s="46">
        <f t="shared" si="88"/>
        <v>0</v>
      </c>
      <c r="K455" s="31" t="e">
        <f aca="true" t="shared" si="90" ref="K455:K466">F455/G455</f>
        <v>#DIV/0!</v>
      </c>
      <c r="M455" s="232"/>
    </row>
    <row r="456" spans="1:13" ht="13.5" thickBot="1">
      <c r="A456" s="144">
        <f>Batting!A456</f>
        <v>0</v>
      </c>
      <c r="B456" s="140"/>
      <c r="C456" s="198" t="s">
        <v>64</v>
      </c>
      <c r="D456" s="140"/>
      <c r="E456" s="140"/>
      <c r="F456" s="140"/>
      <c r="G456" s="140"/>
      <c r="H456" s="29">
        <f t="shared" si="89"/>
        <v>0</v>
      </c>
      <c r="I456" s="30" t="s">
        <v>15</v>
      </c>
      <c r="J456" s="46">
        <f t="shared" si="88"/>
        <v>0</v>
      </c>
      <c r="K456" s="31" t="e">
        <f t="shared" si="90"/>
        <v>#DIV/0!</v>
      </c>
      <c r="M456" s="44"/>
    </row>
    <row r="457" spans="1:13" ht="12.75">
      <c r="A457" s="144">
        <f>Batting!A457</f>
        <v>0</v>
      </c>
      <c r="B457" s="140"/>
      <c r="C457" s="198" t="s">
        <v>64</v>
      </c>
      <c r="D457" s="140"/>
      <c r="E457" s="140"/>
      <c r="F457" s="140"/>
      <c r="G457" s="140"/>
      <c r="H457" s="29">
        <f t="shared" si="89"/>
        <v>0</v>
      </c>
      <c r="I457" s="30" t="s">
        <v>15</v>
      </c>
      <c r="J457" s="46">
        <f t="shared" si="88"/>
        <v>0</v>
      </c>
      <c r="K457" s="31" t="e">
        <f t="shared" si="90"/>
        <v>#DIV/0!</v>
      </c>
      <c r="M457" s="226" t="s">
        <v>66</v>
      </c>
    </row>
    <row r="458" spans="1:13" ht="13.5" thickBot="1">
      <c r="A458" s="144">
        <f>Batting!A458</f>
        <v>0</v>
      </c>
      <c r="B458" s="140"/>
      <c r="C458" s="198" t="s">
        <v>64</v>
      </c>
      <c r="D458" s="140"/>
      <c r="E458" s="140"/>
      <c r="F458" s="140"/>
      <c r="G458" s="141"/>
      <c r="H458" s="29">
        <f t="shared" si="89"/>
        <v>0</v>
      </c>
      <c r="I458" s="30" t="s">
        <v>15</v>
      </c>
      <c r="J458" s="46">
        <f t="shared" si="88"/>
        <v>0</v>
      </c>
      <c r="K458" s="31" t="e">
        <f t="shared" si="90"/>
        <v>#DIV/0!</v>
      </c>
      <c r="M458" s="227"/>
    </row>
    <row r="459" spans="1:13" ht="12.75">
      <c r="A459" s="144">
        <f>Batting!A459</f>
        <v>0</v>
      </c>
      <c r="B459" s="140"/>
      <c r="C459" s="198" t="s">
        <v>64</v>
      </c>
      <c r="D459" s="140"/>
      <c r="E459" s="140"/>
      <c r="F459" s="140"/>
      <c r="G459" s="140"/>
      <c r="H459" s="29">
        <f t="shared" si="89"/>
        <v>0</v>
      </c>
      <c r="I459" s="30" t="s">
        <v>15</v>
      </c>
      <c r="J459" s="46">
        <f t="shared" si="88"/>
        <v>0</v>
      </c>
      <c r="K459" s="31" t="e">
        <f t="shared" si="90"/>
        <v>#DIV/0!</v>
      </c>
      <c r="M459" s="44"/>
    </row>
    <row r="460" spans="1:11" ht="12.75">
      <c r="A460" s="144">
        <f>Batting!A460</f>
        <v>0</v>
      </c>
      <c r="B460" s="140"/>
      <c r="C460" s="198" t="s">
        <v>64</v>
      </c>
      <c r="D460" s="140"/>
      <c r="E460" s="140"/>
      <c r="F460" s="140"/>
      <c r="G460" s="140"/>
      <c r="H460" s="29">
        <f t="shared" si="89"/>
        <v>0</v>
      </c>
      <c r="I460" s="30" t="s">
        <v>15</v>
      </c>
      <c r="J460" s="46">
        <f t="shared" si="88"/>
        <v>0</v>
      </c>
      <c r="K460" s="31" t="e">
        <f t="shared" si="90"/>
        <v>#DIV/0!</v>
      </c>
    </row>
    <row r="461" spans="1:11" ht="12.75">
      <c r="A461" s="144">
        <f>Batting!A461</f>
        <v>0</v>
      </c>
      <c r="B461" s="140"/>
      <c r="C461" s="198" t="s">
        <v>64</v>
      </c>
      <c r="D461" s="140"/>
      <c r="E461" s="140"/>
      <c r="F461" s="140"/>
      <c r="G461" s="140"/>
      <c r="H461" s="29">
        <f t="shared" si="89"/>
        <v>0</v>
      </c>
      <c r="I461" s="30" t="s">
        <v>15</v>
      </c>
      <c r="J461" s="46">
        <f t="shared" si="88"/>
        <v>0</v>
      </c>
      <c r="K461" s="31" t="e">
        <f t="shared" si="90"/>
        <v>#DIV/0!</v>
      </c>
    </row>
    <row r="462" spans="1:11" ht="12.75">
      <c r="A462" s="144">
        <f>Batting!A462</f>
        <v>0</v>
      </c>
      <c r="B462" s="140"/>
      <c r="C462" s="198" t="s">
        <v>64</v>
      </c>
      <c r="D462" s="140"/>
      <c r="E462" s="140"/>
      <c r="F462" s="140"/>
      <c r="G462" s="140"/>
      <c r="H462" s="29">
        <f t="shared" si="89"/>
        <v>0</v>
      </c>
      <c r="I462" s="30" t="s">
        <v>15</v>
      </c>
      <c r="J462" s="46">
        <f t="shared" si="88"/>
        <v>0</v>
      </c>
      <c r="K462" s="31" t="e">
        <f t="shared" si="90"/>
        <v>#DIV/0!</v>
      </c>
    </row>
    <row r="463" spans="1:11" ht="12.75">
      <c r="A463" s="144">
        <f>Batting!A463</f>
        <v>0</v>
      </c>
      <c r="B463" s="140"/>
      <c r="C463" s="198" t="s">
        <v>64</v>
      </c>
      <c r="D463" s="140"/>
      <c r="E463" s="140"/>
      <c r="F463" s="140"/>
      <c r="G463" s="140"/>
      <c r="H463" s="29">
        <f t="shared" si="89"/>
        <v>0</v>
      </c>
      <c r="I463" s="30" t="s">
        <v>15</v>
      </c>
      <c r="J463" s="46">
        <f t="shared" si="88"/>
        <v>0</v>
      </c>
      <c r="K463" s="31" t="e">
        <f t="shared" si="90"/>
        <v>#DIV/0!</v>
      </c>
    </row>
    <row r="464" spans="1:11" ht="12.75">
      <c r="A464" s="144">
        <f>Batting!A464</f>
        <v>0</v>
      </c>
      <c r="B464" s="140"/>
      <c r="C464" s="198" t="s">
        <v>64</v>
      </c>
      <c r="D464" s="140"/>
      <c r="E464" s="140"/>
      <c r="F464" s="140"/>
      <c r="G464" s="140"/>
      <c r="H464" s="29">
        <f t="shared" si="89"/>
        <v>0</v>
      </c>
      <c r="I464" s="30" t="s">
        <v>15</v>
      </c>
      <c r="J464" s="46">
        <f t="shared" si="88"/>
        <v>0</v>
      </c>
      <c r="K464" s="31" t="e">
        <f t="shared" si="90"/>
        <v>#DIV/0!</v>
      </c>
    </row>
    <row r="465" spans="1:11" ht="12.75">
      <c r="A465" s="144">
        <f>Batting!A465</f>
        <v>0</v>
      </c>
      <c r="B465" s="140"/>
      <c r="C465" s="198" t="s">
        <v>64</v>
      </c>
      <c r="D465" s="140"/>
      <c r="E465" s="140"/>
      <c r="F465" s="140"/>
      <c r="G465" s="140"/>
      <c r="H465" s="29">
        <f t="shared" si="89"/>
        <v>0</v>
      </c>
      <c r="I465" s="30" t="s">
        <v>15</v>
      </c>
      <c r="J465" s="46">
        <f t="shared" si="88"/>
        <v>0</v>
      </c>
      <c r="K465" s="31" t="e">
        <f t="shared" si="90"/>
        <v>#DIV/0!</v>
      </c>
    </row>
    <row r="466" spans="1:11" ht="12.75">
      <c r="A466" s="144">
        <f>Batting!A466</f>
        <v>0</v>
      </c>
      <c r="B466" s="140"/>
      <c r="C466" s="198" t="s">
        <v>64</v>
      </c>
      <c r="D466" s="140"/>
      <c r="E466" s="140"/>
      <c r="F466" s="140"/>
      <c r="G466" s="140"/>
      <c r="H466" s="29">
        <f t="shared" si="89"/>
        <v>0</v>
      </c>
      <c r="I466" s="30" t="s">
        <v>15</v>
      </c>
      <c r="J466" s="46">
        <f t="shared" si="88"/>
        <v>0</v>
      </c>
      <c r="K466" s="31" t="e">
        <f t="shared" si="90"/>
        <v>#DIV/0!</v>
      </c>
    </row>
    <row r="467" spans="1:11" ht="12.75">
      <c r="A467" s="144">
        <f>Batting!A467</f>
        <v>0</v>
      </c>
      <c r="B467" s="140"/>
      <c r="C467" s="198" t="s">
        <v>64</v>
      </c>
      <c r="D467" s="140"/>
      <c r="E467" s="140"/>
      <c r="F467" s="140"/>
      <c r="G467" s="140"/>
      <c r="H467" s="29">
        <f>G467</f>
        <v>0</v>
      </c>
      <c r="I467" s="30" t="s">
        <v>15</v>
      </c>
      <c r="J467" s="46">
        <f aca="true" t="shared" si="91" ref="J467:J473">F467</f>
        <v>0</v>
      </c>
      <c r="K467" s="31" t="e">
        <f aca="true" t="shared" si="92" ref="K467:K477">F467/G467</f>
        <v>#DIV/0!</v>
      </c>
    </row>
    <row r="468" spans="1:11" ht="12.75">
      <c r="A468" s="144">
        <f>Batting!A468</f>
        <v>0</v>
      </c>
      <c r="B468" s="140"/>
      <c r="C468" s="198" t="s">
        <v>64</v>
      </c>
      <c r="D468" s="143"/>
      <c r="E468" s="140"/>
      <c r="F468" s="140"/>
      <c r="G468" s="140"/>
      <c r="H468" s="29">
        <f>G468</f>
        <v>0</v>
      </c>
      <c r="I468" s="30" t="s">
        <v>15</v>
      </c>
      <c r="J468" s="46">
        <f t="shared" si="91"/>
        <v>0</v>
      </c>
      <c r="K468" s="31" t="e">
        <f t="shared" si="92"/>
        <v>#DIV/0!</v>
      </c>
    </row>
    <row r="469" spans="1:11" ht="12.75">
      <c r="A469" s="144">
        <f>Batting!A469</f>
        <v>0</v>
      </c>
      <c r="B469" s="140"/>
      <c r="C469" s="198" t="s">
        <v>64</v>
      </c>
      <c r="D469" s="140"/>
      <c r="E469" s="140"/>
      <c r="F469" s="140"/>
      <c r="G469" s="140"/>
      <c r="H469" s="29">
        <f aca="true" t="shared" si="93" ref="H469:H477">G469</f>
        <v>0</v>
      </c>
      <c r="I469" s="30" t="s">
        <v>15</v>
      </c>
      <c r="J469" s="46">
        <f t="shared" si="91"/>
        <v>0</v>
      </c>
      <c r="K469" s="31" t="e">
        <f t="shared" si="92"/>
        <v>#DIV/0!</v>
      </c>
    </row>
    <row r="470" spans="1:11" ht="12.75">
      <c r="A470" s="144">
        <f>Batting!A470</f>
        <v>0</v>
      </c>
      <c r="B470" s="140"/>
      <c r="C470" s="198" t="s">
        <v>64</v>
      </c>
      <c r="D470" s="143"/>
      <c r="E470" s="140"/>
      <c r="F470" s="140"/>
      <c r="G470" s="140"/>
      <c r="H470" s="29">
        <f t="shared" si="93"/>
        <v>0</v>
      </c>
      <c r="I470" s="30" t="s">
        <v>15</v>
      </c>
      <c r="J470" s="46">
        <f t="shared" si="91"/>
        <v>0</v>
      </c>
      <c r="K470" s="31" t="e">
        <f t="shared" si="92"/>
        <v>#DIV/0!</v>
      </c>
    </row>
    <row r="471" spans="1:11" ht="12.75">
      <c r="A471" s="144">
        <f>Batting!A471</f>
        <v>0</v>
      </c>
      <c r="B471" s="140"/>
      <c r="C471" s="198" t="s">
        <v>64</v>
      </c>
      <c r="D471" s="140"/>
      <c r="E471" s="140"/>
      <c r="F471" s="140"/>
      <c r="G471" s="140"/>
      <c r="H471" s="29">
        <f t="shared" si="93"/>
        <v>0</v>
      </c>
      <c r="I471" s="30" t="s">
        <v>15</v>
      </c>
      <c r="J471" s="46">
        <f t="shared" si="91"/>
        <v>0</v>
      </c>
      <c r="K471" s="31" t="e">
        <f t="shared" si="92"/>
        <v>#DIV/0!</v>
      </c>
    </row>
    <row r="472" spans="1:11" ht="12.75">
      <c r="A472" s="144">
        <f>Batting!A472</f>
        <v>0</v>
      </c>
      <c r="B472" s="140"/>
      <c r="C472" s="198" t="s">
        <v>64</v>
      </c>
      <c r="D472" s="140"/>
      <c r="E472" s="140"/>
      <c r="F472" s="140"/>
      <c r="G472" s="140"/>
      <c r="H472" s="29">
        <f t="shared" si="93"/>
        <v>0</v>
      </c>
      <c r="I472" s="30" t="s">
        <v>15</v>
      </c>
      <c r="J472" s="46">
        <f t="shared" si="91"/>
        <v>0</v>
      </c>
      <c r="K472" s="31" t="e">
        <f t="shared" si="92"/>
        <v>#DIV/0!</v>
      </c>
    </row>
    <row r="473" spans="1:11" ht="12.75">
      <c r="A473" s="144">
        <f>Batting!A473</f>
        <v>0</v>
      </c>
      <c r="B473" s="140"/>
      <c r="C473" s="198" t="s">
        <v>64</v>
      </c>
      <c r="D473" s="140"/>
      <c r="E473" s="140"/>
      <c r="F473" s="140"/>
      <c r="G473" s="140"/>
      <c r="H473" s="29">
        <f t="shared" si="93"/>
        <v>0</v>
      </c>
      <c r="I473" s="30" t="s">
        <v>15</v>
      </c>
      <c r="J473" s="46">
        <f t="shared" si="91"/>
        <v>0</v>
      </c>
      <c r="K473" s="31" t="e">
        <f t="shared" si="92"/>
        <v>#DIV/0!</v>
      </c>
    </row>
    <row r="474" spans="1:11" ht="12.75">
      <c r="A474" s="144">
        <f>Batting!A474</f>
        <v>0</v>
      </c>
      <c r="B474" s="142"/>
      <c r="C474" s="198" t="s">
        <v>64</v>
      </c>
      <c r="D474" s="142"/>
      <c r="E474" s="142"/>
      <c r="F474" s="142"/>
      <c r="G474" s="142"/>
      <c r="H474" s="29">
        <f t="shared" si="93"/>
        <v>0</v>
      </c>
      <c r="I474" s="205" t="s">
        <v>15</v>
      </c>
      <c r="J474" s="46">
        <f>F474</f>
        <v>0</v>
      </c>
      <c r="K474" s="206" t="e">
        <f t="shared" si="92"/>
        <v>#DIV/0!</v>
      </c>
    </row>
    <row r="475" spans="1:11" ht="12.75">
      <c r="A475" s="144">
        <f>Batting!A475</f>
        <v>0</v>
      </c>
      <c r="B475" s="140"/>
      <c r="C475" s="198" t="s">
        <v>64</v>
      </c>
      <c r="D475" s="140"/>
      <c r="E475" s="140"/>
      <c r="F475" s="140"/>
      <c r="G475" s="140"/>
      <c r="H475" s="29">
        <f t="shared" si="93"/>
        <v>0</v>
      </c>
      <c r="I475" s="30" t="s">
        <v>15</v>
      </c>
      <c r="J475" s="46">
        <f>F475</f>
        <v>0</v>
      </c>
      <c r="K475" s="31" t="e">
        <f t="shared" si="92"/>
        <v>#DIV/0!</v>
      </c>
    </row>
    <row r="476" spans="1:11" ht="12.75">
      <c r="A476" s="144">
        <f>Batting!A476</f>
        <v>0</v>
      </c>
      <c r="B476" s="140"/>
      <c r="C476" s="198" t="s">
        <v>64</v>
      </c>
      <c r="D476" s="140"/>
      <c r="E476" s="140"/>
      <c r="F476" s="140"/>
      <c r="G476" s="140"/>
      <c r="H476" s="29">
        <f t="shared" si="93"/>
        <v>0</v>
      </c>
      <c r="I476" s="30" t="s">
        <v>15</v>
      </c>
      <c r="J476" s="46">
        <f>F476</f>
        <v>0</v>
      </c>
      <c r="K476" s="31" t="e">
        <f t="shared" si="92"/>
        <v>#DIV/0!</v>
      </c>
    </row>
    <row r="477" spans="1:11" ht="13.5" thickBot="1">
      <c r="A477" s="144">
        <f>Batting!A477</f>
        <v>0</v>
      </c>
      <c r="B477" s="142"/>
      <c r="C477" s="198" t="s">
        <v>64</v>
      </c>
      <c r="D477" s="142"/>
      <c r="E477" s="142"/>
      <c r="F477" s="142"/>
      <c r="G477" s="142"/>
      <c r="H477" s="29">
        <f t="shared" si="93"/>
        <v>0</v>
      </c>
      <c r="I477" s="30" t="s">
        <v>15</v>
      </c>
      <c r="J477" s="46">
        <f>F477</f>
        <v>0</v>
      </c>
      <c r="K477" s="31" t="e">
        <f t="shared" si="92"/>
        <v>#DIV/0!</v>
      </c>
    </row>
    <row r="478" spans="1:13" ht="13.5" thickBot="1">
      <c r="A478" s="138" t="s">
        <v>16</v>
      </c>
      <c r="B478" s="46">
        <f>SUM(B454:B477)</f>
        <v>0</v>
      </c>
      <c r="C478" s="198" t="s">
        <v>64</v>
      </c>
      <c r="D478" s="46">
        <f>SUM(D454:D477)</f>
        <v>0</v>
      </c>
      <c r="E478" s="30">
        <f>SUM(E454:E477)</f>
        <v>0</v>
      </c>
      <c r="F478" s="30">
        <f>SUM(F454:F477)</f>
        <v>0</v>
      </c>
      <c r="G478" s="30">
        <f>SUM(G454:G477)</f>
        <v>0</v>
      </c>
      <c r="H478" s="29">
        <f>MAX(H454:H477)</f>
        <v>0</v>
      </c>
      <c r="I478" s="194" t="s">
        <v>15</v>
      </c>
      <c r="J478" s="197"/>
      <c r="K478" s="210" t="s">
        <v>61</v>
      </c>
      <c r="M478" s="178" t="s">
        <v>72</v>
      </c>
    </row>
    <row r="479" spans="1:11" ht="13.5" thickBot="1">
      <c r="A479" s="145"/>
      <c r="B479" s="146"/>
      <c r="C479" s="147"/>
      <c r="D479" s="146">
        <f>C479/6/10</f>
        <v>0</v>
      </c>
      <c r="E479" s="147"/>
      <c r="F479" s="147"/>
      <c r="G479" s="147"/>
      <c r="H479" s="148"/>
      <c r="I479" s="147"/>
      <c r="J479" s="147"/>
      <c r="K479" s="149"/>
    </row>
  </sheetData>
  <sheetProtection sheet="1" selectLockedCells="1"/>
  <mergeCells count="118">
    <mergeCell ref="B423:D423"/>
    <mergeCell ref="M451:M453"/>
    <mergeCell ref="M454:M455"/>
    <mergeCell ref="M457:M458"/>
    <mergeCell ref="B451:F451"/>
    <mergeCell ref="G451:K452"/>
    <mergeCell ref="B453:D453"/>
    <mergeCell ref="H453:J453"/>
    <mergeCell ref="B61:F61"/>
    <mergeCell ref="G61:K62"/>
    <mergeCell ref="H63:J63"/>
    <mergeCell ref="H423:J423"/>
    <mergeCell ref="H363:J363"/>
    <mergeCell ref="B391:F391"/>
    <mergeCell ref="G391:K392"/>
    <mergeCell ref="H393:J393"/>
    <mergeCell ref="B421:F421"/>
    <mergeCell ref="G421:K422"/>
    <mergeCell ref="M64:M65"/>
    <mergeCell ref="M67:M68"/>
    <mergeCell ref="B91:F91"/>
    <mergeCell ref="G91:K92"/>
    <mergeCell ref="B63:D63"/>
    <mergeCell ref="B31:F31"/>
    <mergeCell ref="G31:K32"/>
    <mergeCell ref="M31:M33"/>
    <mergeCell ref="H33:J33"/>
    <mergeCell ref="M34:M35"/>
    <mergeCell ref="M37:M38"/>
    <mergeCell ref="B33:D33"/>
    <mergeCell ref="Z4:Z5"/>
    <mergeCell ref="Z7:Z8"/>
    <mergeCell ref="O1:S1"/>
    <mergeCell ref="T1:X2"/>
    <mergeCell ref="O3:Q3"/>
    <mergeCell ref="U3:W3"/>
    <mergeCell ref="G1:K2"/>
    <mergeCell ref="B1:F1"/>
    <mergeCell ref="M367:M368"/>
    <mergeCell ref="M397:M398"/>
    <mergeCell ref="M427:M428"/>
    <mergeCell ref="M394:M395"/>
    <mergeCell ref="M334:M335"/>
    <mergeCell ref="M361:M363"/>
    <mergeCell ref="M391:M393"/>
    <mergeCell ref="M421:M423"/>
    <mergeCell ref="M424:M425"/>
    <mergeCell ref="M364:M365"/>
    <mergeCell ref="M187:M188"/>
    <mergeCell ref="M217:M218"/>
    <mergeCell ref="M307:M308"/>
    <mergeCell ref="M337:M338"/>
    <mergeCell ref="M184:M185"/>
    <mergeCell ref="M244:M245"/>
    <mergeCell ref="M301:M303"/>
    <mergeCell ref="M331:M333"/>
    <mergeCell ref="B363:D363"/>
    <mergeCell ref="B331:F331"/>
    <mergeCell ref="G331:K332"/>
    <mergeCell ref="H333:J333"/>
    <mergeCell ref="B361:F361"/>
    <mergeCell ref="G361:K362"/>
    <mergeCell ref="B333:D333"/>
    <mergeCell ref="B301:F301"/>
    <mergeCell ref="G301:K302"/>
    <mergeCell ref="H303:J303"/>
    <mergeCell ref="M304:M305"/>
    <mergeCell ref="M274:M275"/>
    <mergeCell ref="B273:D273"/>
    <mergeCell ref="B303:D303"/>
    <mergeCell ref="M277:M278"/>
    <mergeCell ref="B271:F271"/>
    <mergeCell ref="G271:K272"/>
    <mergeCell ref="B243:D243"/>
    <mergeCell ref="M247:M248"/>
    <mergeCell ref="B211:F211"/>
    <mergeCell ref="G211:K212"/>
    <mergeCell ref="B213:D213"/>
    <mergeCell ref="G241:K242"/>
    <mergeCell ref="B241:F241"/>
    <mergeCell ref="H243:J243"/>
    <mergeCell ref="G151:K152"/>
    <mergeCell ref="H153:J153"/>
    <mergeCell ref="B181:F181"/>
    <mergeCell ref="G181:K182"/>
    <mergeCell ref="M94:M95"/>
    <mergeCell ref="B151:F151"/>
    <mergeCell ref="M157:M158"/>
    <mergeCell ref="M154:M155"/>
    <mergeCell ref="H93:J93"/>
    <mergeCell ref="B121:F121"/>
    <mergeCell ref="G121:K122"/>
    <mergeCell ref="H123:J123"/>
    <mergeCell ref="M127:M128"/>
    <mergeCell ref="H273:J273"/>
    <mergeCell ref="M241:M243"/>
    <mergeCell ref="M271:M273"/>
    <mergeCell ref="H213:J213"/>
    <mergeCell ref="M214:M215"/>
    <mergeCell ref="M4:M5"/>
    <mergeCell ref="B3:D3"/>
    <mergeCell ref="M7:M8"/>
    <mergeCell ref="H3:J3"/>
    <mergeCell ref="M1:M3"/>
    <mergeCell ref="H183:J183"/>
    <mergeCell ref="B93:D93"/>
    <mergeCell ref="B123:D123"/>
    <mergeCell ref="B153:D153"/>
    <mergeCell ref="M124:M125"/>
    <mergeCell ref="M97:M98"/>
    <mergeCell ref="B183:D183"/>
    <mergeCell ref="B393:D393"/>
    <mergeCell ref="M61:M63"/>
    <mergeCell ref="M91:M93"/>
    <mergeCell ref="M121:M123"/>
    <mergeCell ref="M151:M153"/>
    <mergeCell ref="M181:M183"/>
    <mergeCell ref="M211:M213"/>
  </mergeCells>
  <printOptions/>
  <pageMargins left="0.75" right="0.75" top="1" bottom="1" header="0.5" footer="0.5"/>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R47"/>
  <sheetViews>
    <sheetView showZeros="0" zoomScalePageLayoutView="0" workbookViewId="0" topLeftCell="A1">
      <selection activeCell="G16" sqref="G16"/>
    </sheetView>
  </sheetViews>
  <sheetFormatPr defaultColWidth="9.140625" defaultRowHeight="12.75"/>
  <cols>
    <col min="1" max="1" width="37.28125" style="0" customWidth="1"/>
    <col min="2" max="2" width="7.57421875" style="16" bestFit="1" customWidth="1"/>
    <col min="3" max="3" width="8.57421875" style="16" bestFit="1" customWidth="1"/>
    <col min="4" max="4" width="5.421875" style="16" bestFit="1" customWidth="1"/>
    <col min="5" max="5" width="8.00390625" style="16" bestFit="1" customWidth="1"/>
    <col min="6" max="6" width="4.28125" style="0" customWidth="1"/>
    <col min="7" max="7" width="1.7109375" style="0" customWidth="1"/>
    <col min="8" max="8" width="3.00390625" style="0" customWidth="1"/>
    <col min="9" max="9" width="8.57421875" style="0" hidden="1" customWidth="1"/>
    <col min="10" max="10" width="13.140625" style="0" hidden="1" customWidth="1"/>
    <col min="11" max="11" width="8.8515625" style="0" customWidth="1"/>
  </cols>
  <sheetData>
    <row r="1" spans="1:11" ht="18.75" thickBot="1">
      <c r="A1" s="51" t="s">
        <v>11</v>
      </c>
      <c r="B1" s="52"/>
      <c r="C1" s="52"/>
      <c r="D1" s="52"/>
      <c r="E1" s="52"/>
      <c r="F1" s="53"/>
      <c r="G1" s="49"/>
      <c r="H1" s="49"/>
      <c r="I1" s="75"/>
      <c r="J1" s="75"/>
      <c r="K1" s="76"/>
    </row>
    <row r="2" ht="18.75" thickBot="1">
      <c r="A2" s="7" t="s">
        <v>12</v>
      </c>
    </row>
    <row r="3" spans="1:12" ht="15.75" thickBot="1">
      <c r="A3" s="71"/>
      <c r="B3" s="63"/>
      <c r="C3" s="63"/>
      <c r="D3" s="63"/>
      <c r="E3" s="63"/>
      <c r="F3" s="72"/>
      <c r="G3" s="72"/>
      <c r="H3" s="72"/>
      <c r="I3" s="72"/>
      <c r="J3" s="72"/>
      <c r="K3" s="50" t="s">
        <v>24</v>
      </c>
      <c r="L3" s="73"/>
    </row>
    <row r="4" spans="1:14" ht="13.5" thickBot="1">
      <c r="A4" s="1" t="s">
        <v>73</v>
      </c>
      <c r="B4" s="2" t="s">
        <v>1</v>
      </c>
      <c r="C4" s="2" t="s">
        <v>2</v>
      </c>
      <c r="D4" s="12" t="s">
        <v>3</v>
      </c>
      <c r="E4" s="2" t="s">
        <v>23</v>
      </c>
      <c r="F4" s="188" t="s">
        <v>41</v>
      </c>
      <c r="G4" s="191"/>
      <c r="H4" s="191"/>
      <c r="I4" s="3" t="s">
        <v>4</v>
      </c>
      <c r="J4" s="33" t="s">
        <v>5</v>
      </c>
      <c r="K4" s="67" t="s">
        <v>6</v>
      </c>
      <c r="L4" s="68" t="s">
        <v>58</v>
      </c>
      <c r="M4" s="66"/>
      <c r="N4" s="66"/>
    </row>
    <row r="5" spans="1:15" ht="12.75">
      <c r="A5" s="179" t="str">
        <f>Batting!B1</f>
        <v>A. N. C. Clickandtype</v>
      </c>
      <c r="B5" s="180">
        <f>Batting!B28</f>
        <v>0</v>
      </c>
      <c r="C5" s="180">
        <f>Batting!C28</f>
        <v>0</v>
      </c>
      <c r="D5" s="180">
        <f>Batting!D28</f>
        <v>0</v>
      </c>
      <c r="E5" s="180">
        <f>Batting!D29</f>
        <v>0</v>
      </c>
      <c r="F5" s="180">
        <f>Batting!F28</f>
        <v>0</v>
      </c>
      <c r="G5" s="189"/>
      <c r="H5" s="190"/>
      <c r="I5" s="133">
        <f>B5-C5</f>
        <v>0</v>
      </c>
      <c r="J5" s="134" t="e">
        <f aca="true" t="shared" si="0" ref="J5:J20">D5/I5</f>
        <v>#DIV/0!</v>
      </c>
      <c r="K5" s="181" t="e">
        <f aca="true" t="shared" si="1" ref="K5:K20">ROUNDDOWN(J5,2)</f>
        <v>#DIV/0!</v>
      </c>
      <c r="L5" s="180">
        <f>Batting!E29</f>
      </c>
      <c r="M5" s="66"/>
      <c r="N5" s="212"/>
      <c r="O5" s="213"/>
    </row>
    <row r="6" spans="1:15" ht="12.75">
      <c r="A6" s="179" t="str">
        <f>Batting!B31</f>
        <v>A. N. C. Clickandtype</v>
      </c>
      <c r="B6" s="180">
        <f>Batting!B58</f>
        <v>0</v>
      </c>
      <c r="C6" s="180">
        <f>Batting!C58</f>
        <v>0</v>
      </c>
      <c r="D6" s="180">
        <f>Batting!D58</f>
        <v>0</v>
      </c>
      <c r="E6" s="180">
        <f>Batting!D59</f>
        <v>0</v>
      </c>
      <c r="F6" s="180">
        <f>Batting!F58</f>
        <v>0</v>
      </c>
      <c r="G6" s="189"/>
      <c r="H6" s="190"/>
      <c r="I6" s="133">
        <f>B6-C6</f>
        <v>0</v>
      </c>
      <c r="J6" s="134" t="e">
        <f t="shared" si="0"/>
        <v>#DIV/0!</v>
      </c>
      <c r="K6" s="182" t="e">
        <f t="shared" si="1"/>
        <v>#DIV/0!</v>
      </c>
      <c r="L6" s="180">
        <f>Batting!E59</f>
      </c>
      <c r="M6" s="66"/>
      <c r="N6" s="213"/>
      <c r="O6" s="213"/>
    </row>
    <row r="7" spans="1:18" ht="12.75">
      <c r="A7" s="179" t="str">
        <f>Batting!B61</f>
        <v>A. N. C. Clickandtype</v>
      </c>
      <c r="B7" s="180">
        <f>Batting!B88</f>
        <v>0</v>
      </c>
      <c r="C7" s="180">
        <f>Batting!C88</f>
        <v>0</v>
      </c>
      <c r="D7" s="180">
        <f>Batting!D88</f>
        <v>0</v>
      </c>
      <c r="E7" s="180">
        <f>Batting!D89</f>
        <v>0</v>
      </c>
      <c r="F7" s="180">
        <f>Batting!F88</f>
        <v>0</v>
      </c>
      <c r="G7" s="189"/>
      <c r="H7" s="190"/>
      <c r="I7" s="133">
        <f>B7-C7</f>
        <v>0</v>
      </c>
      <c r="J7" s="134" t="e">
        <f t="shared" si="0"/>
        <v>#DIV/0!</v>
      </c>
      <c r="K7" s="182" t="e">
        <f t="shared" si="1"/>
        <v>#DIV/0!</v>
      </c>
      <c r="L7" s="180">
        <f>Batting!E89</f>
      </c>
      <c r="M7" s="66"/>
      <c r="N7" s="213"/>
      <c r="O7" s="213"/>
      <c r="P7" s="74"/>
      <c r="Q7" s="74"/>
      <c r="R7" s="74"/>
    </row>
    <row r="8" spans="1:18" ht="12.75">
      <c r="A8" s="179" t="str">
        <f>Batting!B91</f>
        <v>A. N. C. Clickandtype</v>
      </c>
      <c r="B8" s="180">
        <f>Batting!B118</f>
        <v>0</v>
      </c>
      <c r="C8" s="180">
        <f>Batting!C118</f>
        <v>0</v>
      </c>
      <c r="D8" s="180">
        <f>Batting!D118</f>
        <v>0</v>
      </c>
      <c r="E8" s="180">
        <f>Batting!D119</f>
        <v>0</v>
      </c>
      <c r="F8" s="180">
        <f>Batting!F118</f>
        <v>0</v>
      </c>
      <c r="G8" s="189"/>
      <c r="H8" s="190"/>
      <c r="I8" s="133">
        <f aca="true" t="shared" si="2" ref="I8:I25">B8-C8</f>
        <v>0</v>
      </c>
      <c r="J8" s="134" t="e">
        <f t="shared" si="0"/>
        <v>#DIV/0!</v>
      </c>
      <c r="K8" s="182" t="e">
        <f t="shared" si="1"/>
        <v>#DIV/0!</v>
      </c>
      <c r="L8" s="180">
        <f>Batting!E119</f>
      </c>
      <c r="N8" s="213"/>
      <c r="O8" s="213"/>
      <c r="P8" s="18"/>
      <c r="Q8" s="18"/>
      <c r="R8" s="18"/>
    </row>
    <row r="9" spans="1:15" ht="12.75">
      <c r="A9" s="179" t="str">
        <f>Batting!B121</f>
        <v>A. N. C. Clickandtype</v>
      </c>
      <c r="B9" s="180">
        <f>Batting!B148</f>
        <v>0</v>
      </c>
      <c r="C9" s="180">
        <f>Batting!C148</f>
        <v>0</v>
      </c>
      <c r="D9" s="180">
        <f>Batting!D148</f>
        <v>0</v>
      </c>
      <c r="E9" s="180">
        <f>Batting!D149</f>
        <v>0</v>
      </c>
      <c r="F9" s="180">
        <f>Batting!F148</f>
        <v>0</v>
      </c>
      <c r="G9" s="189"/>
      <c r="H9" s="190"/>
      <c r="I9" s="133">
        <f t="shared" si="2"/>
        <v>0</v>
      </c>
      <c r="J9" s="134" t="e">
        <f t="shared" si="0"/>
        <v>#DIV/0!</v>
      </c>
      <c r="K9" s="182" t="e">
        <f t="shared" si="1"/>
        <v>#DIV/0!</v>
      </c>
      <c r="L9" s="180">
        <f>Batting!E149</f>
      </c>
      <c r="O9" s="213"/>
    </row>
    <row r="10" spans="1:15" ht="12.75">
      <c r="A10" s="179" t="str">
        <f>Batting!B151</f>
        <v>A. N. C. Clickandtype</v>
      </c>
      <c r="B10" s="180">
        <f>Batting!B178</f>
        <v>0</v>
      </c>
      <c r="C10" s="180">
        <f>Batting!C178</f>
        <v>0</v>
      </c>
      <c r="D10" s="180">
        <f>Batting!D178</f>
        <v>0</v>
      </c>
      <c r="E10" s="180">
        <f>Batting!D179</f>
        <v>0</v>
      </c>
      <c r="F10" s="180">
        <f>Batting!F178</f>
        <v>0</v>
      </c>
      <c r="G10" s="189"/>
      <c r="H10" s="190"/>
      <c r="I10" s="133">
        <f t="shared" si="2"/>
        <v>0</v>
      </c>
      <c r="J10" s="134" t="e">
        <f t="shared" si="0"/>
        <v>#DIV/0!</v>
      </c>
      <c r="K10" s="182" t="e">
        <f t="shared" si="1"/>
        <v>#DIV/0!</v>
      </c>
      <c r="L10" s="180">
        <f>Batting!E179</f>
      </c>
      <c r="O10" s="213"/>
    </row>
    <row r="11" spans="1:15" ht="12.75">
      <c r="A11" s="179" t="str">
        <f>Batting!B181</f>
        <v>A. N. C. Clickandtype</v>
      </c>
      <c r="B11" s="180">
        <f>Batting!B208</f>
        <v>0</v>
      </c>
      <c r="C11" s="180">
        <f>Batting!C208</f>
        <v>0</v>
      </c>
      <c r="D11" s="180">
        <f>Batting!D208</f>
        <v>0</v>
      </c>
      <c r="E11" s="180">
        <f>Batting!D209</f>
        <v>0</v>
      </c>
      <c r="F11" s="180">
        <f>Batting!F208</f>
        <v>0</v>
      </c>
      <c r="G11" s="189"/>
      <c r="H11" s="190"/>
      <c r="I11" s="133">
        <f t="shared" si="2"/>
        <v>0</v>
      </c>
      <c r="J11" s="134" t="e">
        <f t="shared" si="0"/>
        <v>#DIV/0!</v>
      </c>
      <c r="K11" s="182" t="e">
        <f t="shared" si="1"/>
        <v>#DIV/0!</v>
      </c>
      <c r="L11" s="180">
        <f>Batting!E209</f>
      </c>
      <c r="O11" s="213"/>
    </row>
    <row r="12" spans="1:15" ht="12.75">
      <c r="A12" s="179" t="str">
        <f>Batting!B211</f>
        <v>A. N. C. Clickandtype</v>
      </c>
      <c r="B12" s="180">
        <f>Batting!B238</f>
        <v>0</v>
      </c>
      <c r="C12" s="180">
        <f>Batting!C238</f>
        <v>0</v>
      </c>
      <c r="D12" s="180">
        <f>Batting!D238</f>
        <v>0</v>
      </c>
      <c r="E12" s="180">
        <f>Batting!D239</f>
        <v>0</v>
      </c>
      <c r="F12" s="180">
        <f>Batting!F238</f>
        <v>0</v>
      </c>
      <c r="G12" s="189"/>
      <c r="H12" s="190"/>
      <c r="I12" s="133">
        <f t="shared" si="2"/>
        <v>0</v>
      </c>
      <c r="J12" s="134" t="e">
        <f t="shared" si="0"/>
        <v>#DIV/0!</v>
      </c>
      <c r="K12" s="182" t="e">
        <f t="shared" si="1"/>
        <v>#DIV/0!</v>
      </c>
      <c r="L12" s="180">
        <f>Batting!E239</f>
      </c>
      <c r="O12" s="213"/>
    </row>
    <row r="13" spans="1:15" ht="12.75">
      <c r="A13" s="179" t="str">
        <f>Batting!B241</f>
        <v>A. N. C. Clickandtype</v>
      </c>
      <c r="B13" s="180">
        <f>Batting!B268</f>
        <v>0</v>
      </c>
      <c r="C13" s="180">
        <f>Batting!C268</f>
        <v>0</v>
      </c>
      <c r="D13" s="180">
        <f>Batting!D268</f>
        <v>0</v>
      </c>
      <c r="E13" s="180">
        <f>Batting!D269</f>
        <v>0</v>
      </c>
      <c r="F13" s="180">
        <f>Batting!F268</f>
        <v>0</v>
      </c>
      <c r="G13" s="189"/>
      <c r="H13" s="190"/>
      <c r="I13" s="133">
        <f t="shared" si="2"/>
        <v>0</v>
      </c>
      <c r="J13" s="134" t="e">
        <f t="shared" si="0"/>
        <v>#DIV/0!</v>
      </c>
      <c r="K13" s="182" t="e">
        <f t="shared" si="1"/>
        <v>#DIV/0!</v>
      </c>
      <c r="L13" s="180">
        <f>Batting!E269</f>
      </c>
      <c r="O13" s="213"/>
    </row>
    <row r="14" spans="1:15" ht="12.75">
      <c r="A14" s="179" t="str">
        <f>Batting!B271</f>
        <v>A. N. C. Clickandtype</v>
      </c>
      <c r="B14" s="180">
        <f>Batting!B298</f>
        <v>0</v>
      </c>
      <c r="C14" s="180">
        <f>Batting!C298</f>
        <v>0</v>
      </c>
      <c r="D14" s="180">
        <f>Batting!D298</f>
        <v>0</v>
      </c>
      <c r="E14" s="180">
        <f>Batting!D299</f>
        <v>0</v>
      </c>
      <c r="F14" s="180">
        <f>Batting!F298</f>
        <v>0</v>
      </c>
      <c r="G14" s="189"/>
      <c r="H14" s="190"/>
      <c r="I14" s="133">
        <f t="shared" si="2"/>
        <v>0</v>
      </c>
      <c r="J14" s="134" t="e">
        <f t="shared" si="0"/>
        <v>#DIV/0!</v>
      </c>
      <c r="K14" s="182" t="e">
        <f t="shared" si="1"/>
        <v>#DIV/0!</v>
      </c>
      <c r="L14" s="180">
        <f>Batting!E299</f>
      </c>
      <c r="O14" s="213"/>
    </row>
    <row r="15" spans="1:15" ht="12.75">
      <c r="A15" s="179" t="str">
        <f>Batting!B301</f>
        <v>A. N. C. Clickandtype</v>
      </c>
      <c r="B15" s="180">
        <f>Batting!B328</f>
        <v>0</v>
      </c>
      <c r="C15" s="180">
        <f>Batting!C328</f>
        <v>0</v>
      </c>
      <c r="D15" s="180">
        <f>Batting!D328</f>
        <v>0</v>
      </c>
      <c r="E15" s="180">
        <f>Batting!D329</f>
        <v>0</v>
      </c>
      <c r="F15" s="180">
        <f>Batting!F328</f>
        <v>0</v>
      </c>
      <c r="G15" s="189"/>
      <c r="H15" s="190"/>
      <c r="I15" s="133">
        <f t="shared" si="2"/>
        <v>0</v>
      </c>
      <c r="J15" s="134" t="e">
        <f t="shared" si="0"/>
        <v>#DIV/0!</v>
      </c>
      <c r="K15" s="182" t="e">
        <f t="shared" si="1"/>
        <v>#DIV/0!</v>
      </c>
      <c r="L15" s="180">
        <f>Batting!E329</f>
      </c>
      <c r="O15" s="213"/>
    </row>
    <row r="16" spans="1:15" ht="12.75">
      <c r="A16" s="179" t="str">
        <f>Batting!B331</f>
        <v>A. N. C. Clickandtype</v>
      </c>
      <c r="B16" s="180">
        <f>Batting!B358</f>
        <v>0</v>
      </c>
      <c r="C16" s="180">
        <f>Batting!C358</f>
        <v>0</v>
      </c>
      <c r="D16" s="180">
        <f>Batting!D358</f>
        <v>0</v>
      </c>
      <c r="E16" s="180">
        <f>Batting!D359</f>
        <v>0</v>
      </c>
      <c r="F16" s="180">
        <f>Batting!F358</f>
        <v>0</v>
      </c>
      <c r="G16" s="189"/>
      <c r="H16" s="190"/>
      <c r="I16" s="133">
        <f t="shared" si="2"/>
        <v>0</v>
      </c>
      <c r="J16" s="134" t="e">
        <f t="shared" si="0"/>
        <v>#DIV/0!</v>
      </c>
      <c r="K16" s="182" t="e">
        <f t="shared" si="1"/>
        <v>#DIV/0!</v>
      </c>
      <c r="L16" s="180">
        <f>Batting!E359</f>
      </c>
      <c r="O16" s="213"/>
    </row>
    <row r="17" spans="1:15" ht="12.75">
      <c r="A17" s="179" t="str">
        <f>Batting!B361</f>
        <v>A. N. C. Clickandtype</v>
      </c>
      <c r="B17" s="180">
        <f>Batting!B388</f>
        <v>0</v>
      </c>
      <c r="C17" s="180">
        <f>Batting!C388</f>
        <v>0</v>
      </c>
      <c r="D17" s="180">
        <f>Batting!D388</f>
        <v>0</v>
      </c>
      <c r="E17" s="180">
        <f>Batting!D389</f>
        <v>0</v>
      </c>
      <c r="F17" s="180">
        <f>Batting!F388</f>
        <v>0</v>
      </c>
      <c r="G17" s="189"/>
      <c r="H17" s="190"/>
      <c r="I17" s="133">
        <f t="shared" si="2"/>
        <v>0</v>
      </c>
      <c r="J17" s="134" t="e">
        <f t="shared" si="0"/>
        <v>#DIV/0!</v>
      </c>
      <c r="K17" s="182" t="e">
        <f t="shared" si="1"/>
        <v>#DIV/0!</v>
      </c>
      <c r="L17" s="180">
        <f>Batting!E389</f>
      </c>
      <c r="O17" s="213"/>
    </row>
    <row r="18" spans="1:15" ht="12.75">
      <c r="A18" s="179" t="str">
        <f>Batting!B391</f>
        <v>A. N. C. Clickandtype</v>
      </c>
      <c r="B18" s="180">
        <f>Batting!B418</f>
        <v>0</v>
      </c>
      <c r="C18" s="180">
        <f>Batting!C418</f>
        <v>0</v>
      </c>
      <c r="D18" s="180">
        <f>Batting!D418</f>
        <v>0</v>
      </c>
      <c r="E18" s="180">
        <f>Batting!D419</f>
        <v>0</v>
      </c>
      <c r="F18" s="180">
        <f>Batting!F418</f>
        <v>0</v>
      </c>
      <c r="G18" s="189"/>
      <c r="H18" s="190"/>
      <c r="I18" s="133">
        <f t="shared" si="2"/>
        <v>0</v>
      </c>
      <c r="J18" s="134" t="e">
        <f t="shared" si="0"/>
        <v>#DIV/0!</v>
      </c>
      <c r="K18" s="182" t="e">
        <f t="shared" si="1"/>
        <v>#DIV/0!</v>
      </c>
      <c r="L18" s="180">
        <f>Batting!E419</f>
      </c>
      <c r="O18" s="213"/>
    </row>
    <row r="19" spans="1:15" ht="12.75">
      <c r="A19" s="179" t="str">
        <f>Batting!B421</f>
        <v>A. N. C. Clickandtype</v>
      </c>
      <c r="B19" s="180">
        <f>Batting!B448</f>
        <v>0</v>
      </c>
      <c r="C19" s="180">
        <f>Batting!C448</f>
        <v>0</v>
      </c>
      <c r="D19" s="180">
        <f>Batting!D448</f>
        <v>0</v>
      </c>
      <c r="E19" s="180">
        <f>Batting!D449</f>
        <v>0</v>
      </c>
      <c r="F19" s="180">
        <f>Batting!F448</f>
        <v>0</v>
      </c>
      <c r="G19" s="189"/>
      <c r="H19" s="190"/>
      <c r="I19" s="133">
        <f t="shared" si="2"/>
        <v>0</v>
      </c>
      <c r="J19" s="134" t="e">
        <f t="shared" si="0"/>
        <v>#DIV/0!</v>
      </c>
      <c r="K19" s="182" t="e">
        <f t="shared" si="1"/>
        <v>#DIV/0!</v>
      </c>
      <c r="L19" s="180">
        <f>Batting!E449</f>
      </c>
      <c r="O19" s="213"/>
    </row>
    <row r="20" spans="1:15" ht="13.5" thickBot="1">
      <c r="A20" s="179" t="str">
        <f>Batting!B451</f>
        <v>A. N. C. Clickandtype</v>
      </c>
      <c r="B20" s="180">
        <f>Batting!B478</f>
        <v>0</v>
      </c>
      <c r="C20" s="180">
        <f>Batting!C478</f>
        <v>0</v>
      </c>
      <c r="D20" s="180">
        <f>Batting!D478</f>
        <v>0</v>
      </c>
      <c r="E20" s="180">
        <f>Batting!D479</f>
        <v>0</v>
      </c>
      <c r="F20" s="180">
        <f>Batting!F478</f>
        <v>0</v>
      </c>
      <c r="G20" s="189"/>
      <c r="H20" s="190"/>
      <c r="I20" s="133">
        <f t="shared" si="2"/>
        <v>0</v>
      </c>
      <c r="J20" s="135" t="e">
        <f t="shared" si="0"/>
        <v>#DIV/0!</v>
      </c>
      <c r="K20" s="182" t="e">
        <f t="shared" si="1"/>
        <v>#DIV/0!</v>
      </c>
      <c r="L20" s="180">
        <f>Batting!E479</f>
      </c>
      <c r="O20" s="213"/>
    </row>
    <row r="21" spans="1:15" ht="13.5" thickBot="1">
      <c r="A21" s="179" t="str">
        <f>Batting!B481</f>
        <v>A. N. C. Clickandtype</v>
      </c>
      <c r="B21" s="180">
        <f>Batting!B508</f>
        <v>0</v>
      </c>
      <c r="C21" s="180">
        <f>Batting!C508</f>
        <v>0</v>
      </c>
      <c r="D21" s="180">
        <f>Batting!D508</f>
        <v>0</v>
      </c>
      <c r="E21" s="180">
        <f>Batting!D509</f>
        <v>0</v>
      </c>
      <c r="F21" s="180">
        <f>Batting!F508</f>
        <v>0</v>
      </c>
      <c r="G21" s="189"/>
      <c r="H21" s="190"/>
      <c r="I21" s="133">
        <f t="shared" si="2"/>
        <v>0</v>
      </c>
      <c r="J21" s="135" t="e">
        <f aca="true" t="shared" si="3" ref="J21:J28">D21/I21</f>
        <v>#DIV/0!</v>
      </c>
      <c r="K21" s="182" t="e">
        <f aca="true" t="shared" si="4" ref="K21:K28">ROUNDDOWN(J21,2)</f>
        <v>#DIV/0!</v>
      </c>
      <c r="L21" s="180">
        <f>Batting!E509</f>
      </c>
      <c r="O21" s="213"/>
    </row>
    <row r="22" spans="1:15" ht="13.5" thickBot="1">
      <c r="A22" s="179" t="str">
        <f>Batting!B511</f>
        <v>A. N. C. Clickandtype</v>
      </c>
      <c r="B22" s="180">
        <f>Batting!B538</f>
        <v>0</v>
      </c>
      <c r="C22" s="180">
        <f>Batting!C538</f>
        <v>0</v>
      </c>
      <c r="D22" s="180">
        <f>Batting!D538</f>
        <v>0</v>
      </c>
      <c r="E22" s="180">
        <f>Batting!D539</f>
        <v>0</v>
      </c>
      <c r="F22" s="180">
        <f>Batting!F538</f>
        <v>0</v>
      </c>
      <c r="G22" s="189"/>
      <c r="H22" s="190"/>
      <c r="I22" s="133">
        <f t="shared" si="2"/>
        <v>0</v>
      </c>
      <c r="J22" s="135" t="e">
        <f t="shared" si="3"/>
        <v>#DIV/0!</v>
      </c>
      <c r="K22" s="182" t="e">
        <f t="shared" si="4"/>
        <v>#DIV/0!</v>
      </c>
      <c r="L22" s="180">
        <f>Batting!E539</f>
      </c>
      <c r="O22" s="213"/>
    </row>
    <row r="23" spans="1:15" ht="13.5" thickBot="1">
      <c r="A23" s="179" t="str">
        <f>Batting!B541</f>
        <v>A. N. C. Clickandtype</v>
      </c>
      <c r="B23" s="180">
        <f>Batting!B568</f>
        <v>0</v>
      </c>
      <c r="C23" s="180">
        <f>Batting!C568</f>
        <v>0</v>
      </c>
      <c r="D23" s="180">
        <f>Batting!D568</f>
        <v>0</v>
      </c>
      <c r="E23" s="180">
        <f>Batting!D569</f>
        <v>0</v>
      </c>
      <c r="F23" s="180">
        <f>Batting!F568</f>
        <v>0</v>
      </c>
      <c r="G23" s="189"/>
      <c r="H23" s="190"/>
      <c r="I23" s="133">
        <f t="shared" si="2"/>
        <v>0</v>
      </c>
      <c r="J23" s="135" t="e">
        <f t="shared" si="3"/>
        <v>#DIV/0!</v>
      </c>
      <c r="K23" s="182" t="e">
        <f t="shared" si="4"/>
        <v>#DIV/0!</v>
      </c>
      <c r="L23" s="180">
        <f>Batting!E569</f>
      </c>
      <c r="O23" s="213"/>
    </row>
    <row r="24" spans="1:15" ht="13.5" thickBot="1">
      <c r="A24" s="179" t="str">
        <f>Batting!B571</f>
        <v>A. N. C. Clickandtype</v>
      </c>
      <c r="B24" s="180">
        <f>Batting!B598</f>
        <v>0</v>
      </c>
      <c r="C24" s="180">
        <f>Batting!C598</f>
        <v>0</v>
      </c>
      <c r="D24" s="180">
        <f>Batting!D598</f>
        <v>0</v>
      </c>
      <c r="E24" s="180">
        <f>Batting!D599</f>
        <v>0</v>
      </c>
      <c r="F24" s="180">
        <f>Batting!F598</f>
        <v>0</v>
      </c>
      <c r="G24" s="189"/>
      <c r="H24" s="190"/>
      <c r="I24" s="133">
        <f t="shared" si="2"/>
        <v>0</v>
      </c>
      <c r="J24" s="135" t="e">
        <f t="shared" si="3"/>
        <v>#DIV/0!</v>
      </c>
      <c r="K24" s="182" t="e">
        <f t="shared" si="4"/>
        <v>#DIV/0!</v>
      </c>
      <c r="L24" s="180">
        <f>Batting!E599</f>
      </c>
      <c r="O24" s="213"/>
    </row>
    <row r="25" spans="1:15" ht="13.5" thickBot="1">
      <c r="A25" s="179" t="str">
        <f>Batting!B601</f>
        <v>A. N. C. Clickandtype</v>
      </c>
      <c r="B25" s="180">
        <f>Batting!B628</f>
        <v>0</v>
      </c>
      <c r="C25" s="180">
        <f>Batting!C628</f>
        <v>0</v>
      </c>
      <c r="D25" s="180">
        <f>Batting!D628</f>
        <v>0</v>
      </c>
      <c r="E25" s="180">
        <f>Batting!D629</f>
        <v>0</v>
      </c>
      <c r="F25" s="180">
        <f>Batting!F628</f>
        <v>0</v>
      </c>
      <c r="G25" s="189"/>
      <c r="H25" s="190"/>
      <c r="I25" s="133">
        <f t="shared" si="2"/>
        <v>0</v>
      </c>
      <c r="J25" s="135" t="e">
        <f t="shared" si="3"/>
        <v>#DIV/0!</v>
      </c>
      <c r="K25" s="182" t="e">
        <f t="shared" si="4"/>
        <v>#DIV/0!</v>
      </c>
      <c r="L25" s="180">
        <f>Batting!E629</f>
      </c>
      <c r="O25" s="213"/>
    </row>
    <row r="26" spans="1:15" ht="13.5" thickBot="1">
      <c r="A26" s="179" t="str">
        <f>Batting!B631</f>
        <v>A. N. C. Clickandtype</v>
      </c>
      <c r="B26" s="180">
        <f>Batting!B658</f>
        <v>0</v>
      </c>
      <c r="C26" s="180">
        <f>Batting!C658</f>
        <v>0</v>
      </c>
      <c r="D26" s="180">
        <f>Batting!D658</f>
        <v>0</v>
      </c>
      <c r="E26" s="180">
        <f>Batting!D659</f>
        <v>0</v>
      </c>
      <c r="F26" s="180">
        <f>Batting!F658</f>
        <v>0</v>
      </c>
      <c r="G26" s="189"/>
      <c r="H26" s="190"/>
      <c r="I26" s="133">
        <f>B26-C26</f>
        <v>0</v>
      </c>
      <c r="J26" s="135" t="e">
        <f t="shared" si="3"/>
        <v>#DIV/0!</v>
      </c>
      <c r="K26" s="182" t="e">
        <f t="shared" si="4"/>
        <v>#DIV/0!</v>
      </c>
      <c r="L26" s="180">
        <f>Batting!E659</f>
      </c>
      <c r="O26" s="213"/>
    </row>
    <row r="27" spans="1:15" ht="13.5" thickBot="1">
      <c r="A27" s="179" t="str">
        <f>Batting!B661</f>
        <v>A. N. C. Clickandtype</v>
      </c>
      <c r="B27" s="180">
        <f>Batting!B688</f>
        <v>0</v>
      </c>
      <c r="C27" s="180">
        <f>Batting!C688</f>
        <v>0</v>
      </c>
      <c r="D27" s="180">
        <f>Batting!D688</f>
        <v>0</v>
      </c>
      <c r="E27" s="180">
        <f>Batting!D689</f>
        <v>0</v>
      </c>
      <c r="F27" s="180">
        <f>Batting!F688</f>
        <v>0</v>
      </c>
      <c r="G27" s="189"/>
      <c r="H27" s="190"/>
      <c r="I27" s="133">
        <f>B27-C27</f>
        <v>0</v>
      </c>
      <c r="J27" s="135" t="e">
        <f t="shared" si="3"/>
        <v>#DIV/0!</v>
      </c>
      <c r="K27" s="182" t="e">
        <f t="shared" si="4"/>
        <v>#DIV/0!</v>
      </c>
      <c r="L27" s="180">
        <f>Batting!E689</f>
      </c>
      <c r="O27" s="213"/>
    </row>
    <row r="28" spans="1:15" ht="13.5" thickBot="1">
      <c r="A28" s="179" t="str">
        <f>Batting!B691</f>
        <v>A. N. C. Clickandtype</v>
      </c>
      <c r="B28" s="180">
        <f>Batting!B718</f>
        <v>0</v>
      </c>
      <c r="C28" s="180">
        <f>Batting!C718</f>
        <v>0</v>
      </c>
      <c r="D28" s="180">
        <f>Batting!D718</f>
        <v>0</v>
      </c>
      <c r="E28" s="180">
        <f>Batting!D719</f>
        <v>0</v>
      </c>
      <c r="F28" s="180">
        <f>Batting!F718</f>
        <v>0</v>
      </c>
      <c r="G28" s="189"/>
      <c r="H28" s="190"/>
      <c r="I28" s="133">
        <f>B28-C28</f>
        <v>0</v>
      </c>
      <c r="J28" s="135" t="e">
        <f t="shared" si="3"/>
        <v>#DIV/0!</v>
      </c>
      <c r="K28" s="182" t="e">
        <f t="shared" si="4"/>
        <v>#DIV/0!</v>
      </c>
      <c r="L28" s="180">
        <f>Batting!E719</f>
      </c>
      <c r="O28" s="213"/>
    </row>
    <row r="29" spans="5:9" ht="12.75">
      <c r="E29" s="32"/>
      <c r="F29" s="8"/>
      <c r="G29" s="8"/>
      <c r="H29" s="8"/>
      <c r="I29" s="8"/>
    </row>
    <row r="30" ht="18.75" thickBot="1">
      <c r="A30" s="7" t="s">
        <v>12</v>
      </c>
    </row>
    <row r="31" spans="1:11" ht="15.75" thickBot="1">
      <c r="A31" s="11"/>
      <c r="K31" s="45" t="s">
        <v>24</v>
      </c>
    </row>
    <row r="32" spans="1:14" ht="13.5" customHeight="1" thickBot="1">
      <c r="A32" s="1" t="s">
        <v>7</v>
      </c>
      <c r="B32" s="2" t="s">
        <v>8</v>
      </c>
      <c r="C32" s="2" t="s">
        <v>9</v>
      </c>
      <c r="D32" s="2" t="s">
        <v>3</v>
      </c>
      <c r="E32" s="2" t="s">
        <v>10</v>
      </c>
      <c r="F32" s="254" t="s">
        <v>46</v>
      </c>
      <c r="G32" s="255"/>
      <c r="H32" s="256"/>
      <c r="J32" s="4" t="s">
        <v>5</v>
      </c>
      <c r="K32" s="48" t="s">
        <v>6</v>
      </c>
      <c r="M32" s="66"/>
      <c r="N32" s="66"/>
    </row>
    <row r="33" spans="1:15" ht="12.75">
      <c r="A33" s="183" t="str">
        <f>Bowling!B1</f>
        <v>A. N. C. Clickandtype</v>
      </c>
      <c r="B33" s="184" t="str">
        <f>CONCATENATE(Bowling!B28,Bowling!C28,Bowling!D28)</f>
        <v>0.0</v>
      </c>
      <c r="C33" s="180">
        <f>Bowling!E28</f>
        <v>0</v>
      </c>
      <c r="D33" s="180">
        <f>Bowling!F28</f>
        <v>0</v>
      </c>
      <c r="E33" s="180">
        <f>Bowling!G28</f>
        <v>0</v>
      </c>
      <c r="F33" s="180">
        <f>Bowling!H28</f>
        <v>0</v>
      </c>
      <c r="G33" s="180" t="str">
        <f>Bowling!I28</f>
        <v>-</v>
      </c>
      <c r="H33" s="180">
        <f>Bowling!J28</f>
        <v>0</v>
      </c>
      <c r="I33" s="180" t="str">
        <f>Bowling!K28</f>
        <v>Best bowling</v>
      </c>
      <c r="J33" s="180" t="e">
        <f>D33/E33</f>
        <v>#DIV/0!</v>
      </c>
      <c r="K33" s="186" t="e">
        <f>ROUNDDOWN(J33,2)</f>
        <v>#DIV/0!</v>
      </c>
      <c r="M33" s="257" t="s">
        <v>67</v>
      </c>
      <c r="N33" s="258"/>
      <c r="O33" s="259"/>
    </row>
    <row r="34" spans="1:15" ht="12.75">
      <c r="A34" s="183" t="str">
        <f>Bowling!B31</f>
        <v>A. N. C. Clickandtype</v>
      </c>
      <c r="B34" s="184" t="str">
        <f>CONCATENATE(Bowling!B58,Bowling!C58,Bowling!D58)</f>
        <v>0.0</v>
      </c>
      <c r="C34" s="180">
        <f>Bowling!E58</f>
        <v>0</v>
      </c>
      <c r="D34" s="180">
        <f>Bowling!F58</f>
        <v>0</v>
      </c>
      <c r="E34" s="180">
        <f>Bowling!G58</f>
        <v>0</v>
      </c>
      <c r="F34" s="180">
        <f>Bowling!H58</f>
        <v>0</v>
      </c>
      <c r="G34" s="180" t="str">
        <f>Bowling!I58</f>
        <v>-</v>
      </c>
      <c r="H34" s="180">
        <f>Bowling!J58</f>
        <v>0</v>
      </c>
      <c r="I34" s="180" t="str">
        <f>Bowling!K58</f>
        <v>Best bowling</v>
      </c>
      <c r="J34" s="180" t="e">
        <f aca="true" t="shared" si="5" ref="J34:J46">D34/E34</f>
        <v>#DIV/0!</v>
      </c>
      <c r="K34" s="186" t="e">
        <f aca="true" t="shared" si="6" ref="K34:K46">ROUNDDOWN(J34,2)</f>
        <v>#DIV/0!</v>
      </c>
      <c r="M34" s="260"/>
      <c r="N34" s="261"/>
      <c r="O34" s="262"/>
    </row>
    <row r="35" spans="1:15" ht="12.75">
      <c r="A35" s="183" t="str">
        <f>Bowling!B61</f>
        <v>A. N. C. Clickandtype</v>
      </c>
      <c r="B35" s="184" t="str">
        <f>CONCATENATE(Bowling!B88,Bowling!C88,Bowling!D88)</f>
        <v>0.0</v>
      </c>
      <c r="C35" s="180">
        <f>Bowling!E88</f>
        <v>0</v>
      </c>
      <c r="D35" s="180">
        <f>Bowling!F88</f>
        <v>0</v>
      </c>
      <c r="E35" s="180">
        <f>Bowling!G88</f>
        <v>0</v>
      </c>
      <c r="F35" s="180">
        <f>Bowling!H88</f>
        <v>0</v>
      </c>
      <c r="G35" s="180" t="str">
        <f>Bowling!I88</f>
        <v>-</v>
      </c>
      <c r="H35" s="180">
        <f>Bowling!J88</f>
        <v>0</v>
      </c>
      <c r="I35" s="180" t="str">
        <f>Bowling!K88</f>
        <v>Best bowling</v>
      </c>
      <c r="J35" s="180" t="e">
        <f t="shared" si="5"/>
        <v>#DIV/0!</v>
      </c>
      <c r="K35" s="186" t="e">
        <f t="shared" si="6"/>
        <v>#DIV/0!</v>
      </c>
      <c r="M35" s="260"/>
      <c r="N35" s="261"/>
      <c r="O35" s="262"/>
    </row>
    <row r="36" spans="1:15" ht="12.75">
      <c r="A36" s="183" t="str">
        <f>Bowling!B91</f>
        <v>A. N. C. Clickandtype</v>
      </c>
      <c r="B36" s="184" t="str">
        <f>CONCATENATE(Bowling!B118,Bowling!C118,Bowling!D118)</f>
        <v>0.0</v>
      </c>
      <c r="C36" s="180">
        <f>Bowling!E118</f>
        <v>0</v>
      </c>
      <c r="D36" s="180">
        <f>Bowling!F118</f>
        <v>0</v>
      </c>
      <c r="E36" s="180">
        <f>Bowling!G118</f>
        <v>0</v>
      </c>
      <c r="F36" s="180">
        <f>Bowling!H118</f>
        <v>0</v>
      </c>
      <c r="G36" s="180" t="str">
        <f>Bowling!I118</f>
        <v>-</v>
      </c>
      <c r="H36" s="180">
        <f>Bowling!J118</f>
        <v>0</v>
      </c>
      <c r="I36" s="185"/>
      <c r="J36" s="180" t="e">
        <f t="shared" si="5"/>
        <v>#DIV/0!</v>
      </c>
      <c r="K36" s="186" t="e">
        <f t="shared" si="6"/>
        <v>#DIV/0!</v>
      </c>
      <c r="M36" s="260"/>
      <c r="N36" s="261"/>
      <c r="O36" s="262"/>
    </row>
    <row r="37" spans="1:15" ht="13.5" thickBot="1">
      <c r="A37" s="183" t="str">
        <f>Bowling!B121</f>
        <v>A. N. C. Clickandtype</v>
      </c>
      <c r="B37" s="184" t="str">
        <f>CONCATENATE(Bowling!B148,Bowling!C148,Bowling!D148)</f>
        <v>0.0</v>
      </c>
      <c r="C37" s="180">
        <f>Bowling!E148</f>
        <v>0</v>
      </c>
      <c r="D37" s="180">
        <f>Bowling!F148</f>
        <v>0</v>
      </c>
      <c r="E37" s="180">
        <f>Bowling!G148</f>
        <v>0</v>
      </c>
      <c r="F37" s="180">
        <f>Bowling!H148</f>
        <v>0</v>
      </c>
      <c r="G37" s="180" t="str">
        <f>Bowling!I148</f>
        <v>-</v>
      </c>
      <c r="H37" s="180">
        <f>Bowling!J148</f>
        <v>0</v>
      </c>
      <c r="I37" s="185"/>
      <c r="J37" s="180" t="e">
        <f t="shared" si="5"/>
        <v>#DIV/0!</v>
      </c>
      <c r="K37" s="186" t="e">
        <f t="shared" si="6"/>
        <v>#DIV/0!</v>
      </c>
      <c r="M37" s="263"/>
      <c r="N37" s="264"/>
      <c r="O37" s="265"/>
    </row>
    <row r="38" spans="1:14" ht="12.75">
      <c r="A38" s="183" t="str">
        <f>Bowling!B151</f>
        <v>A. N. C. Clickandtype</v>
      </c>
      <c r="B38" s="184" t="str">
        <f>CONCATENATE(Bowling!B178,Bowling!C178,Bowling!D178)</f>
        <v>0.0</v>
      </c>
      <c r="C38" s="180">
        <f>Bowling!E178</f>
        <v>0</v>
      </c>
      <c r="D38" s="180">
        <f>Bowling!F178</f>
        <v>0</v>
      </c>
      <c r="E38" s="180">
        <f>Bowling!G178</f>
        <v>0</v>
      </c>
      <c r="F38" s="180">
        <f>Bowling!H178</f>
        <v>0</v>
      </c>
      <c r="G38" s="180" t="str">
        <f>Bowling!I178</f>
        <v>-</v>
      </c>
      <c r="H38" s="180">
        <f>Bowling!J178</f>
        <v>0</v>
      </c>
      <c r="I38" s="185"/>
      <c r="J38" s="180" t="e">
        <f t="shared" si="5"/>
        <v>#DIV/0!</v>
      </c>
      <c r="K38" s="186" t="e">
        <f t="shared" si="6"/>
        <v>#DIV/0!</v>
      </c>
      <c r="M38" s="19"/>
      <c r="N38" s="19"/>
    </row>
    <row r="39" spans="1:11" ht="12.75">
      <c r="A39" s="183" t="str">
        <f>Bowling!B181</f>
        <v>A. N. C. Clickandtype</v>
      </c>
      <c r="B39" s="184" t="str">
        <f>CONCATENATE(Bowling!B208,Bowling!C208,Bowling!D208)</f>
        <v>0.0</v>
      </c>
      <c r="C39" s="180">
        <f>Bowling!E208</f>
        <v>0</v>
      </c>
      <c r="D39" s="180">
        <f>Bowling!F208</f>
        <v>0</v>
      </c>
      <c r="E39" s="180">
        <f>Bowling!G208</f>
        <v>0</v>
      </c>
      <c r="F39" s="180">
        <f>Bowling!H208</f>
        <v>0</v>
      </c>
      <c r="G39" s="180" t="str">
        <f>Bowling!I208</f>
        <v>-</v>
      </c>
      <c r="H39" s="180">
        <f>Bowling!J208</f>
        <v>0</v>
      </c>
      <c r="I39" s="180" t="str">
        <f>Bowling!K208</f>
        <v>Best bowling</v>
      </c>
      <c r="J39" s="180" t="e">
        <f t="shared" si="5"/>
        <v>#DIV/0!</v>
      </c>
      <c r="K39" s="186" t="e">
        <f t="shared" si="6"/>
        <v>#DIV/0!</v>
      </c>
    </row>
    <row r="40" spans="1:11" ht="12.75">
      <c r="A40" s="183" t="str">
        <f>Bowling!B211</f>
        <v>A. N. C. Clickandtype</v>
      </c>
      <c r="B40" s="184" t="str">
        <f>CONCATENATE(Bowling!B238,Bowling!C238,Bowling!D238)</f>
        <v>0.0</v>
      </c>
      <c r="C40" s="187">
        <f>Bowling!E238</f>
        <v>0</v>
      </c>
      <c r="D40" s="187">
        <f>Bowling!F238</f>
        <v>0</v>
      </c>
      <c r="E40" s="187">
        <f>Bowling!G238</f>
        <v>0</v>
      </c>
      <c r="F40" s="187">
        <f>Bowling!H238</f>
        <v>0</v>
      </c>
      <c r="G40" s="187" t="str">
        <f>Bowling!I238</f>
        <v>-</v>
      </c>
      <c r="H40" s="187">
        <f>Bowling!J238</f>
        <v>0</v>
      </c>
      <c r="I40" s="185"/>
      <c r="J40" s="180" t="e">
        <f t="shared" si="5"/>
        <v>#DIV/0!</v>
      </c>
      <c r="K40" s="186" t="e">
        <f t="shared" si="6"/>
        <v>#DIV/0!</v>
      </c>
    </row>
    <row r="41" spans="1:11" ht="12.75">
      <c r="A41" s="183" t="str">
        <f>Bowling!B241</f>
        <v>A. N. C. Clickandtype</v>
      </c>
      <c r="B41" s="184" t="str">
        <f>CONCATENATE(Bowling!B268,Bowling!C268,Bowling!D268)</f>
        <v>0.0</v>
      </c>
      <c r="C41" s="187">
        <f>Bowling!E268</f>
        <v>0</v>
      </c>
      <c r="D41" s="187">
        <f>Bowling!F268</f>
        <v>0</v>
      </c>
      <c r="E41" s="187">
        <f>Bowling!G268</f>
        <v>0</v>
      </c>
      <c r="F41" s="187">
        <f>Bowling!H268</f>
        <v>0</v>
      </c>
      <c r="G41" s="187" t="str">
        <f>Bowling!I268</f>
        <v>-</v>
      </c>
      <c r="H41" s="187">
        <f>Bowling!J268</f>
        <v>0</v>
      </c>
      <c r="I41" s="185"/>
      <c r="J41" s="180" t="e">
        <f t="shared" si="5"/>
        <v>#DIV/0!</v>
      </c>
      <c r="K41" s="186" t="e">
        <f t="shared" si="6"/>
        <v>#DIV/0!</v>
      </c>
    </row>
    <row r="42" spans="1:11" ht="12.75">
      <c r="A42" s="183" t="str">
        <f>Bowling!B271</f>
        <v>A. N. C. Clickandtype</v>
      </c>
      <c r="B42" s="184" t="str">
        <f>CONCATENATE(Bowling!B298,Bowling!C298,Bowling!D298)</f>
        <v>0.0</v>
      </c>
      <c r="C42" s="180">
        <f>Bowling!E298</f>
        <v>0</v>
      </c>
      <c r="D42" s="180">
        <f>Bowling!F298</f>
        <v>0</v>
      </c>
      <c r="E42" s="180">
        <f>Bowling!G298</f>
        <v>0</v>
      </c>
      <c r="F42" s="180">
        <f>Bowling!H298</f>
        <v>0</v>
      </c>
      <c r="G42" s="180" t="str">
        <f>Bowling!I298</f>
        <v>-</v>
      </c>
      <c r="H42" s="180">
        <f>Bowling!J298</f>
        <v>0</v>
      </c>
      <c r="I42" s="180" t="str">
        <f>Bowling!K298</f>
        <v>Best bowling</v>
      </c>
      <c r="J42" s="180" t="e">
        <f t="shared" si="5"/>
        <v>#DIV/0!</v>
      </c>
      <c r="K42" s="186" t="e">
        <f t="shared" si="6"/>
        <v>#DIV/0!</v>
      </c>
    </row>
    <row r="43" spans="1:11" ht="12.75">
      <c r="A43" s="183" t="str">
        <f>Bowling!B301</f>
        <v>A. N. C. Clickandtype</v>
      </c>
      <c r="B43" s="184" t="str">
        <f>CONCATENATE(Bowling!B328,Bowling!C328,Bowling!D328)</f>
        <v>0.0</v>
      </c>
      <c r="C43" s="187">
        <f>Bowling!E328</f>
        <v>0</v>
      </c>
      <c r="D43" s="187">
        <f>Bowling!F328</f>
        <v>0</v>
      </c>
      <c r="E43" s="187">
        <f>Bowling!G328</f>
        <v>0</v>
      </c>
      <c r="F43" s="187">
        <f>Bowling!H328</f>
        <v>0</v>
      </c>
      <c r="G43" s="187" t="str">
        <f>Bowling!I328</f>
        <v>-</v>
      </c>
      <c r="H43" s="187">
        <f>Bowling!J328</f>
        <v>0</v>
      </c>
      <c r="I43" s="185"/>
      <c r="J43" s="180" t="e">
        <f t="shared" si="5"/>
        <v>#DIV/0!</v>
      </c>
      <c r="K43" s="186" t="e">
        <f t="shared" si="6"/>
        <v>#DIV/0!</v>
      </c>
    </row>
    <row r="44" spans="1:11" ht="12.75">
      <c r="A44" s="183" t="str">
        <f>Bowling!B331</f>
        <v>A. N. C. Clickandtype</v>
      </c>
      <c r="B44" s="184" t="str">
        <f>CONCATENATE(Bowling!B358,Bowling!C358,Bowling!B358)</f>
        <v>0.0</v>
      </c>
      <c r="C44" s="187">
        <f>Bowling!E358</f>
        <v>0</v>
      </c>
      <c r="D44" s="187">
        <f>Bowling!F358</f>
        <v>0</v>
      </c>
      <c r="E44" s="187">
        <f>Bowling!G358</f>
        <v>0</v>
      </c>
      <c r="F44" s="187">
        <f>Bowling!H358</f>
        <v>0</v>
      </c>
      <c r="G44" s="187" t="str">
        <f>Bowling!I358</f>
        <v>-</v>
      </c>
      <c r="H44" s="187">
        <f>Bowling!J358</f>
        <v>0</v>
      </c>
      <c r="I44" s="185"/>
      <c r="J44" s="180" t="e">
        <f t="shared" si="5"/>
        <v>#DIV/0!</v>
      </c>
      <c r="K44" s="186" t="e">
        <f t="shared" si="6"/>
        <v>#DIV/0!</v>
      </c>
    </row>
    <row r="45" spans="1:11" ht="12.75">
      <c r="A45" s="183" t="str">
        <f>Bowling!B361</f>
        <v>A. N. C. Clickandtype</v>
      </c>
      <c r="B45" s="184" t="str">
        <f>CONCATENATE(Bowling!B388,Bowling!C388,Bowling!D388)</f>
        <v>0.0</v>
      </c>
      <c r="C45" s="187">
        <f>Bowling!E388</f>
        <v>0</v>
      </c>
      <c r="D45" s="187">
        <f>Bowling!F388</f>
        <v>0</v>
      </c>
      <c r="E45" s="187">
        <f>Bowling!G388</f>
        <v>0</v>
      </c>
      <c r="F45" s="187">
        <f>Bowling!H388</f>
        <v>0</v>
      </c>
      <c r="G45" s="187" t="str">
        <f>Bowling!I388</f>
        <v>-</v>
      </c>
      <c r="H45" s="187">
        <f>Bowling!J388</f>
        <v>0</v>
      </c>
      <c r="I45" s="185"/>
      <c r="J45" s="180" t="e">
        <f t="shared" si="5"/>
        <v>#DIV/0!</v>
      </c>
      <c r="K45" s="186" t="e">
        <f t="shared" si="6"/>
        <v>#DIV/0!</v>
      </c>
    </row>
    <row r="46" spans="1:11" ht="12.75">
      <c r="A46" s="183" t="str">
        <f>Bowling!B421</f>
        <v>A. N. C. Clickandtype</v>
      </c>
      <c r="B46" s="184" t="str">
        <f>CONCATENATE(Bowling!B418,Bowling!C418,Bowling!D418)</f>
        <v>0.0</v>
      </c>
      <c r="C46" s="187">
        <f>Bowling!E418</f>
        <v>0</v>
      </c>
      <c r="D46" s="187">
        <f>Bowling!F418</f>
        <v>0</v>
      </c>
      <c r="E46" s="187">
        <f>Bowling!G418</f>
        <v>0</v>
      </c>
      <c r="F46" s="187">
        <f>Bowling!H418</f>
        <v>0</v>
      </c>
      <c r="G46" s="187" t="str">
        <f>Bowling!I418</f>
        <v>-</v>
      </c>
      <c r="H46" s="187">
        <f>Bowling!J418</f>
        <v>0</v>
      </c>
      <c r="I46" s="187" t="str">
        <f>Bowling!K418</f>
        <v>Best bowling</v>
      </c>
      <c r="J46" s="180" t="e">
        <f t="shared" si="5"/>
        <v>#DIV/0!</v>
      </c>
      <c r="K46" s="186" t="e">
        <f t="shared" si="6"/>
        <v>#DIV/0!</v>
      </c>
    </row>
    <row r="47" spans="1:9" ht="12.75">
      <c r="A47" s="9"/>
      <c r="B47" s="5"/>
      <c r="C47" s="5"/>
      <c r="D47" s="5"/>
      <c r="E47" s="5"/>
      <c r="F47" s="6"/>
      <c r="G47" s="6"/>
      <c r="H47" s="6"/>
      <c r="I47" s="6"/>
    </row>
  </sheetData>
  <sheetProtection sheet="1" selectLockedCells="1"/>
  <mergeCells count="2">
    <mergeCell ref="F32:H32"/>
    <mergeCell ref="M33:O37"/>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1"/>
  <sheetViews>
    <sheetView zoomScalePageLayoutView="0" workbookViewId="0" topLeftCell="A1">
      <selection activeCell="K5" sqref="K5"/>
    </sheetView>
  </sheetViews>
  <sheetFormatPr defaultColWidth="9.140625" defaultRowHeight="12.75"/>
  <cols>
    <col min="1" max="1" width="48.140625" style="0" customWidth="1"/>
    <col min="2" max="2" width="3.28125" style="10" customWidth="1"/>
    <col min="3" max="3" width="3.28125" style="60" customWidth="1"/>
    <col min="4" max="4" width="3.28125" style="10" customWidth="1"/>
    <col min="5" max="5" width="3.28125" style="60" customWidth="1"/>
    <col min="6" max="6" width="3.28125" style="10" customWidth="1"/>
    <col min="7" max="7" width="3.28125" style="60" customWidth="1"/>
    <col min="8" max="8" width="3.28125" style="10" customWidth="1"/>
    <col min="9" max="9" width="3.28125" style="60" customWidth="1"/>
    <col min="10" max="10" width="3.28125" style="10" customWidth="1"/>
    <col min="11" max="11" width="3.28125" style="60" customWidth="1"/>
    <col min="12" max="12" width="3.28125" style="10" customWidth="1"/>
    <col min="13" max="13" width="3.28125" style="60" customWidth="1"/>
  </cols>
  <sheetData>
    <row r="1" spans="1:13" ht="15.75">
      <c r="A1" s="59">
        <f>Wisden!A3</f>
        <v>0</v>
      </c>
      <c r="B1" s="62" t="s">
        <v>30</v>
      </c>
      <c r="C1" s="61">
        <f>Wisden!F3</f>
        <v>0</v>
      </c>
      <c r="D1" s="62" t="s">
        <v>51</v>
      </c>
      <c r="E1" s="61">
        <f>Wisden!H3</f>
        <v>0</v>
      </c>
      <c r="F1" s="62" t="s">
        <v>52</v>
      </c>
      <c r="G1" s="61">
        <f>Wisden!L3</f>
        <v>0</v>
      </c>
      <c r="H1" s="62" t="s">
        <v>53</v>
      </c>
      <c r="I1" s="61">
        <f>Wisden!N3</f>
        <v>0</v>
      </c>
      <c r="J1" s="62" t="s">
        <v>54</v>
      </c>
      <c r="K1" s="61">
        <f>Wisden!P3</f>
        <v>0</v>
      </c>
      <c r="L1" s="62" t="s">
        <v>55</v>
      </c>
      <c r="M1" s="61">
        <f>Wisden!R3</f>
        <v>0</v>
      </c>
    </row>
  </sheetData>
  <sheetProtection select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30"/>
  <sheetViews>
    <sheetView showZeros="0" zoomScale="90" zoomScaleNormal="90" zoomScalePageLayoutView="0" workbookViewId="0" topLeftCell="A1">
      <selection activeCell="U10" sqref="U10"/>
    </sheetView>
  </sheetViews>
  <sheetFormatPr defaultColWidth="8.8515625" defaultRowHeight="12.75"/>
  <cols>
    <col min="1" max="1" width="23.7109375" style="19" customWidth="1"/>
    <col min="2" max="2" width="0" style="19" hidden="1" customWidth="1"/>
    <col min="3" max="3" width="8.8515625" style="19" customWidth="1"/>
    <col min="4" max="4" width="8.28125" style="19" customWidth="1"/>
    <col min="5" max="5" width="5.57421875" style="19" bestFit="1" customWidth="1"/>
    <col min="6" max="6" width="8.00390625" style="96" bestFit="1" customWidth="1"/>
    <col min="7" max="7" width="8.8515625" style="19" customWidth="1"/>
    <col min="8" max="8" width="5.00390625" style="19" bestFit="1" customWidth="1"/>
    <col min="9" max="10" width="0" style="19" hidden="1" customWidth="1"/>
    <col min="11" max="11" width="12.7109375" style="19" bestFit="1" customWidth="1"/>
    <col min="12" max="12" width="5.7109375" style="19" customWidth="1"/>
    <col min="13" max="13" width="9.00390625" style="19" bestFit="1" customWidth="1"/>
    <col min="14" max="14" width="6.28125" style="19" bestFit="1" customWidth="1"/>
    <col min="15" max="15" width="10.140625" style="19" bestFit="1" customWidth="1"/>
    <col min="16" max="16" width="5.8515625" style="19" customWidth="1"/>
    <col min="17" max="17" width="18.8515625" style="19" customWidth="1"/>
    <col min="18" max="16384" width="8.8515625" style="19" customWidth="1"/>
  </cols>
  <sheetData>
    <row r="1" spans="1:18" ht="21" customHeight="1" thickBot="1">
      <c r="A1" s="278" t="s">
        <v>85</v>
      </c>
      <c r="B1" s="279"/>
      <c r="C1" s="279"/>
      <c r="D1" s="279"/>
      <c r="E1" s="279"/>
      <c r="F1" s="279"/>
      <c r="G1" s="279"/>
      <c r="H1" s="279"/>
      <c r="I1" s="279"/>
      <c r="J1" s="279"/>
      <c r="K1" s="279"/>
      <c r="L1" s="279"/>
      <c r="M1" s="279"/>
      <c r="N1" s="279"/>
      <c r="O1" s="279"/>
      <c r="P1" s="279"/>
      <c r="Q1" s="279"/>
      <c r="R1" s="280"/>
    </row>
    <row r="2" spans="1:18" ht="37.5" customHeight="1" thickBot="1">
      <c r="A2" s="281" t="s">
        <v>25</v>
      </c>
      <c r="B2" s="282"/>
      <c r="C2" s="282"/>
      <c r="D2" s="283"/>
      <c r="E2" s="284" t="s">
        <v>26</v>
      </c>
      <c r="F2" s="285"/>
      <c r="G2" s="286" t="s">
        <v>27</v>
      </c>
      <c r="H2" s="287"/>
      <c r="I2" s="287"/>
      <c r="J2" s="287"/>
      <c r="K2" s="287"/>
      <c r="L2" s="287"/>
      <c r="M2" s="287"/>
      <c r="N2" s="288"/>
      <c r="O2" s="289" t="s">
        <v>28</v>
      </c>
      <c r="P2" s="290"/>
      <c r="Q2" s="291" t="s">
        <v>29</v>
      </c>
      <c r="R2" s="292"/>
    </row>
    <row r="3" spans="1:18" ht="21" thickBot="1">
      <c r="A3" s="293"/>
      <c r="B3" s="294"/>
      <c r="C3" s="294"/>
      <c r="D3" s="295"/>
      <c r="E3" s="97" t="s">
        <v>30</v>
      </c>
      <c r="F3" s="125">
        <f>H3+L3+N3+P3</f>
        <v>0</v>
      </c>
      <c r="G3" s="98" t="s">
        <v>31</v>
      </c>
      <c r="H3" s="77"/>
      <c r="I3" s="78"/>
      <c r="J3" s="79"/>
      <c r="K3" s="99" t="s">
        <v>32</v>
      </c>
      <c r="L3" s="77"/>
      <c r="M3" s="100" t="s">
        <v>33</v>
      </c>
      <c r="N3" s="77"/>
      <c r="O3" s="98" t="s">
        <v>34</v>
      </c>
      <c r="P3" s="77">
        <v>0</v>
      </c>
      <c r="Q3" s="98" t="s">
        <v>35</v>
      </c>
      <c r="R3" s="77"/>
    </row>
    <row r="4" spans="1:18" ht="15.75">
      <c r="A4" s="80" t="s">
        <v>62</v>
      </c>
      <c r="B4" s="81"/>
      <c r="C4" s="81"/>
      <c r="D4" s="81"/>
      <c r="E4" s="81"/>
      <c r="F4" s="35"/>
      <c r="G4" s="80" t="s">
        <v>36</v>
      </c>
      <c r="H4" s="80"/>
      <c r="I4" s="80"/>
      <c r="J4" s="80"/>
      <c r="K4" s="80"/>
      <c r="L4" s="82"/>
      <c r="M4" s="80"/>
      <c r="N4" s="80"/>
      <c r="O4" s="80"/>
      <c r="P4" s="80"/>
      <c r="Q4" s="80"/>
      <c r="R4" s="80"/>
    </row>
    <row r="5" spans="1:18" ht="16.5" thickBot="1">
      <c r="A5" s="83"/>
      <c r="B5" s="83"/>
      <c r="C5" s="84"/>
      <c r="D5" s="84"/>
      <c r="E5" s="84"/>
      <c r="F5" s="85"/>
      <c r="G5" s="86"/>
      <c r="H5" s="86"/>
      <c r="I5" s="87"/>
      <c r="J5" s="87"/>
      <c r="K5" s="87"/>
      <c r="L5" s="85"/>
      <c r="M5" s="84"/>
      <c r="N5" s="84"/>
      <c r="O5" s="84"/>
      <c r="P5" s="84"/>
      <c r="Q5" s="84"/>
      <c r="R5" s="84"/>
    </row>
    <row r="6" spans="1:18" ht="16.5" customHeight="1" thickBot="1">
      <c r="A6" s="296" t="s">
        <v>48</v>
      </c>
      <c r="B6" s="297"/>
      <c r="C6" s="297"/>
      <c r="D6" s="297"/>
      <c r="E6" s="297"/>
      <c r="F6" s="298"/>
      <c r="G6" s="126" t="s">
        <v>38</v>
      </c>
      <c r="H6" s="127"/>
      <c r="I6" s="127"/>
      <c r="J6" s="127"/>
      <c r="K6" s="128" t="s">
        <v>26</v>
      </c>
      <c r="L6" s="129"/>
      <c r="M6" s="271" t="s">
        <v>76</v>
      </c>
      <c r="N6" s="199" t="s">
        <v>39</v>
      </c>
      <c r="O6" s="273" t="s">
        <v>78</v>
      </c>
      <c r="P6" s="274"/>
      <c r="Q6" s="214" t="s">
        <v>40</v>
      </c>
      <c r="R6" s="277" t="s">
        <v>83</v>
      </c>
    </row>
    <row r="7" spans="1:18" ht="13.5" thickBot="1">
      <c r="A7" s="116" t="s">
        <v>0</v>
      </c>
      <c r="B7" s="117"/>
      <c r="C7" s="118" t="s">
        <v>1</v>
      </c>
      <c r="D7" s="118" t="s">
        <v>2</v>
      </c>
      <c r="E7" s="130"/>
      <c r="F7" s="118" t="s">
        <v>3</v>
      </c>
      <c r="G7" s="118" t="s">
        <v>44</v>
      </c>
      <c r="H7" s="131" t="s">
        <v>41</v>
      </c>
      <c r="I7" s="132" t="s">
        <v>4</v>
      </c>
      <c r="J7" s="121" t="s">
        <v>5</v>
      </c>
      <c r="K7" s="122" t="s">
        <v>6</v>
      </c>
      <c r="L7" s="115" t="s">
        <v>57</v>
      </c>
      <c r="M7" s="272"/>
      <c r="N7" s="200" t="s">
        <v>77</v>
      </c>
      <c r="O7" s="275"/>
      <c r="P7" s="276"/>
      <c r="Q7" s="215" t="s">
        <v>42</v>
      </c>
      <c r="R7" s="275"/>
    </row>
    <row r="8" spans="1:18" ht="13.5" thickBot="1">
      <c r="A8" s="101" t="str">
        <f>Summary!A$5</f>
        <v>A. N. C. Clickandtype</v>
      </c>
      <c r="B8" s="101">
        <f aca="true" t="shared" si="0" ref="B8:B17">$A$3</f>
        <v>0</v>
      </c>
      <c r="C8" s="70">
        <f>Summary!B5</f>
        <v>0</v>
      </c>
      <c r="D8" s="102">
        <f>Summary!C5</f>
        <v>0</v>
      </c>
      <c r="E8" s="103"/>
      <c r="F8" s="104">
        <f>Summary!D5</f>
        <v>0</v>
      </c>
      <c r="G8" s="70" t="str">
        <f>CONCATENATE(Summary!E5,Summary!L5)</f>
        <v>0</v>
      </c>
      <c r="H8" s="70">
        <f>Summary!F5</f>
        <v>0</v>
      </c>
      <c r="I8" s="105">
        <f>Summary!I5</f>
        <v>0</v>
      </c>
      <c r="J8" s="105" t="e">
        <f>Summary!J5</f>
        <v>#DIV/0!</v>
      </c>
      <c r="K8" s="106" t="e">
        <f>Summary!K5</f>
        <v>#DIV/0!</v>
      </c>
      <c r="L8" s="153">
        <f>Summary!L5</f>
      </c>
      <c r="M8" s="107"/>
      <c r="N8" s="90"/>
      <c r="O8" s="269" t="str">
        <f aca="true" t="shared" si="1" ref="O8:O15">IF(N8=12,"Yes","No")</f>
        <v>No</v>
      </c>
      <c r="P8" s="270"/>
      <c r="Q8" s="92" t="str">
        <f aca="true" t="shared" si="2" ref="Q8:Q15">IF(O8="No","N/A","")</f>
        <v>N/A</v>
      </c>
      <c r="R8" s="201"/>
    </row>
    <row r="9" spans="1:18" ht="13.5" thickBot="1">
      <c r="A9" s="101" t="str">
        <f>Summary!A$6</f>
        <v>A. N. C. Clickandtype</v>
      </c>
      <c r="B9" s="101">
        <f t="shared" si="0"/>
        <v>0</v>
      </c>
      <c r="C9" s="70">
        <f>Summary!B6</f>
        <v>0</v>
      </c>
      <c r="D9" s="102">
        <f>Summary!C6</f>
        <v>0</v>
      </c>
      <c r="E9" s="103"/>
      <c r="F9" s="104">
        <f>Summary!D6</f>
        <v>0</v>
      </c>
      <c r="G9" s="70" t="str">
        <f>CONCATENATE(Summary!E6,Summary!L6)</f>
        <v>0</v>
      </c>
      <c r="H9" s="70">
        <f>Summary!F6</f>
        <v>0</v>
      </c>
      <c r="I9" s="105">
        <f aca="true" t="shared" si="3" ref="I9:I15">C9-D9</f>
        <v>0</v>
      </c>
      <c r="J9" s="108" t="e">
        <f aca="true" t="shared" si="4" ref="J9:J15">F9/I9</f>
        <v>#DIV/0!</v>
      </c>
      <c r="K9" s="106" t="e">
        <f>Summary!K6</f>
        <v>#DIV/0!</v>
      </c>
      <c r="L9" s="153">
        <f>Summary!L6</f>
      </c>
      <c r="M9" s="107"/>
      <c r="N9" s="90"/>
      <c r="O9" s="269" t="str">
        <f t="shared" si="1"/>
        <v>No</v>
      </c>
      <c r="P9" s="270"/>
      <c r="Q9" s="92" t="str">
        <f t="shared" si="2"/>
        <v>N/A</v>
      </c>
      <c r="R9" s="201"/>
    </row>
    <row r="10" spans="1:18" ht="13.5" thickBot="1">
      <c r="A10" s="101" t="str">
        <f>Summary!A$7</f>
        <v>A. N. C. Clickandtype</v>
      </c>
      <c r="B10" s="101">
        <f t="shared" si="0"/>
        <v>0</v>
      </c>
      <c r="C10" s="70">
        <f>Summary!B7</f>
        <v>0</v>
      </c>
      <c r="D10" s="102">
        <f>Summary!C7</f>
        <v>0</v>
      </c>
      <c r="E10" s="103"/>
      <c r="F10" s="104">
        <f>Summary!D7</f>
        <v>0</v>
      </c>
      <c r="G10" s="70" t="str">
        <f>CONCATENATE(Summary!E7,Summary!L7)</f>
        <v>0</v>
      </c>
      <c r="H10" s="70">
        <f>Summary!F7</f>
        <v>0</v>
      </c>
      <c r="I10" s="105">
        <f t="shared" si="3"/>
        <v>0</v>
      </c>
      <c r="J10" s="108" t="e">
        <f t="shared" si="4"/>
        <v>#DIV/0!</v>
      </c>
      <c r="K10" s="106" t="e">
        <f>Summary!K7</f>
        <v>#DIV/0!</v>
      </c>
      <c r="L10" s="153">
        <f>Summary!L7</f>
      </c>
      <c r="M10" s="107"/>
      <c r="N10" s="90"/>
      <c r="O10" s="269" t="str">
        <f t="shared" si="1"/>
        <v>No</v>
      </c>
      <c r="P10" s="270"/>
      <c r="Q10" s="92" t="str">
        <f t="shared" si="2"/>
        <v>N/A</v>
      </c>
      <c r="R10" s="201"/>
    </row>
    <row r="11" spans="1:18" ht="13.5" thickBot="1">
      <c r="A11" s="101" t="str">
        <f>Summary!A$8</f>
        <v>A. N. C. Clickandtype</v>
      </c>
      <c r="B11" s="101">
        <f t="shared" si="0"/>
        <v>0</v>
      </c>
      <c r="C11" s="70">
        <f>Summary!B8</f>
        <v>0</v>
      </c>
      <c r="D11" s="102">
        <f>Summary!C8</f>
        <v>0</v>
      </c>
      <c r="E11" s="103"/>
      <c r="F11" s="104">
        <f>Summary!D8</f>
        <v>0</v>
      </c>
      <c r="G11" s="70" t="str">
        <f>CONCATENATE(Summary!E8,Summary!L8)</f>
        <v>0</v>
      </c>
      <c r="H11" s="70">
        <f>Summary!F8</f>
        <v>0</v>
      </c>
      <c r="I11" s="105">
        <f t="shared" si="3"/>
        <v>0</v>
      </c>
      <c r="J11" s="108" t="e">
        <f t="shared" si="4"/>
        <v>#DIV/0!</v>
      </c>
      <c r="K11" s="106" t="e">
        <f>Summary!K8</f>
        <v>#DIV/0!</v>
      </c>
      <c r="L11" s="153">
        <f>Summary!L8</f>
      </c>
      <c r="M11" s="107"/>
      <c r="N11" s="90"/>
      <c r="O11" s="269" t="str">
        <f t="shared" si="1"/>
        <v>No</v>
      </c>
      <c r="P11" s="270"/>
      <c r="Q11" s="92" t="str">
        <f t="shared" si="2"/>
        <v>N/A</v>
      </c>
      <c r="R11" s="93"/>
    </row>
    <row r="12" spans="1:18" ht="13.5" thickBot="1">
      <c r="A12" s="101" t="str">
        <f>Summary!A$9</f>
        <v>A. N. C. Clickandtype</v>
      </c>
      <c r="B12" s="101">
        <f t="shared" si="0"/>
        <v>0</v>
      </c>
      <c r="C12" s="70">
        <f>Summary!B9</f>
        <v>0</v>
      </c>
      <c r="D12" s="102">
        <f>Summary!C9</f>
        <v>0</v>
      </c>
      <c r="E12" s="103"/>
      <c r="F12" s="104">
        <f>Summary!D9</f>
        <v>0</v>
      </c>
      <c r="G12" s="70" t="str">
        <f>CONCATENATE(Summary!E9,Summary!L9)</f>
        <v>0</v>
      </c>
      <c r="H12" s="70">
        <f>Summary!F9</f>
        <v>0</v>
      </c>
      <c r="I12" s="105">
        <f t="shared" si="3"/>
        <v>0</v>
      </c>
      <c r="J12" s="108" t="e">
        <f t="shared" si="4"/>
        <v>#DIV/0!</v>
      </c>
      <c r="K12" s="106" t="e">
        <f>Summary!K9</f>
        <v>#DIV/0!</v>
      </c>
      <c r="L12" s="153">
        <f>Summary!L9</f>
      </c>
      <c r="M12" s="107"/>
      <c r="N12" s="90"/>
      <c r="O12" s="269" t="str">
        <f t="shared" si="1"/>
        <v>No</v>
      </c>
      <c r="P12" s="270"/>
      <c r="Q12" s="92" t="str">
        <f t="shared" si="2"/>
        <v>N/A</v>
      </c>
      <c r="R12" s="93"/>
    </row>
    <row r="13" spans="1:19" ht="13.5" thickBot="1">
      <c r="A13" s="101" t="str">
        <f>Summary!A$10</f>
        <v>A. N. C. Clickandtype</v>
      </c>
      <c r="B13" s="101">
        <f t="shared" si="0"/>
        <v>0</v>
      </c>
      <c r="C13" s="70">
        <f>Summary!B10</f>
        <v>0</v>
      </c>
      <c r="D13" s="102">
        <f>Summary!C10</f>
        <v>0</v>
      </c>
      <c r="E13" s="103"/>
      <c r="F13" s="104">
        <f>Summary!D10</f>
        <v>0</v>
      </c>
      <c r="G13" s="70" t="str">
        <f>CONCATENATE(Summary!E10,Summary!L10)</f>
        <v>0</v>
      </c>
      <c r="H13" s="70">
        <f>Summary!F10</f>
        <v>0</v>
      </c>
      <c r="I13" s="105">
        <f t="shared" si="3"/>
        <v>0</v>
      </c>
      <c r="J13" s="108" t="e">
        <f t="shared" si="4"/>
        <v>#DIV/0!</v>
      </c>
      <c r="K13" s="106" t="e">
        <f>Summary!K10</f>
        <v>#DIV/0!</v>
      </c>
      <c r="L13" s="153">
        <f>Summary!L10</f>
      </c>
      <c r="M13" s="107"/>
      <c r="N13" s="90"/>
      <c r="O13" s="269" t="str">
        <f t="shared" si="1"/>
        <v>No</v>
      </c>
      <c r="P13" s="270"/>
      <c r="Q13" s="92" t="str">
        <f t="shared" si="2"/>
        <v>N/A</v>
      </c>
      <c r="R13" s="93"/>
      <c r="S13" s="139"/>
    </row>
    <row r="14" spans="1:18" ht="13.5" thickBot="1">
      <c r="A14" s="101" t="str">
        <f>Summary!A$11</f>
        <v>A. N. C. Clickandtype</v>
      </c>
      <c r="B14" s="101">
        <f t="shared" si="0"/>
        <v>0</v>
      </c>
      <c r="C14" s="70">
        <f>Summary!B11</f>
        <v>0</v>
      </c>
      <c r="D14" s="102">
        <f>Summary!C11</f>
        <v>0</v>
      </c>
      <c r="E14" s="103"/>
      <c r="F14" s="104">
        <f>Summary!D11</f>
        <v>0</v>
      </c>
      <c r="G14" s="70" t="str">
        <f>CONCATENATE(Summary!E11,Summary!L11)</f>
        <v>0</v>
      </c>
      <c r="H14" s="70">
        <f>Summary!F11</f>
        <v>0</v>
      </c>
      <c r="I14" s="105">
        <f t="shared" si="3"/>
        <v>0</v>
      </c>
      <c r="J14" s="108" t="e">
        <f t="shared" si="4"/>
        <v>#DIV/0!</v>
      </c>
      <c r="K14" s="106" t="e">
        <f>Summary!K11</f>
        <v>#DIV/0!</v>
      </c>
      <c r="L14" s="153">
        <f>Summary!L11</f>
      </c>
      <c r="M14" s="107"/>
      <c r="N14" s="90"/>
      <c r="O14" s="269" t="str">
        <f t="shared" si="1"/>
        <v>No</v>
      </c>
      <c r="P14" s="270"/>
      <c r="Q14" s="92" t="str">
        <f t="shared" si="2"/>
        <v>N/A</v>
      </c>
      <c r="R14" s="93"/>
    </row>
    <row r="15" spans="1:18" ht="13.5" thickBot="1">
      <c r="A15" s="101" t="str">
        <f>Summary!A$12</f>
        <v>A. N. C. Clickandtype</v>
      </c>
      <c r="B15" s="101">
        <f t="shared" si="0"/>
        <v>0</v>
      </c>
      <c r="C15" s="70">
        <f>Summary!B12</f>
        <v>0</v>
      </c>
      <c r="D15" s="102">
        <f>Summary!C12</f>
        <v>0</v>
      </c>
      <c r="E15" s="103"/>
      <c r="F15" s="104">
        <f>Summary!D12</f>
        <v>0</v>
      </c>
      <c r="G15" s="70" t="str">
        <f>CONCATENATE(Summary!E12,Summary!L12)</f>
        <v>0</v>
      </c>
      <c r="H15" s="70">
        <f>Summary!F12</f>
        <v>0</v>
      </c>
      <c r="I15" s="105">
        <f t="shared" si="3"/>
        <v>0</v>
      </c>
      <c r="J15" s="108" t="e">
        <f t="shared" si="4"/>
        <v>#DIV/0!</v>
      </c>
      <c r="K15" s="106" t="e">
        <f>Summary!K12</f>
        <v>#DIV/0!</v>
      </c>
      <c r="L15" s="153">
        <f>Summary!L12</f>
      </c>
      <c r="M15" s="107"/>
      <c r="N15" s="90"/>
      <c r="O15" s="269" t="str">
        <f t="shared" si="1"/>
        <v>No</v>
      </c>
      <c r="P15" s="270"/>
      <c r="Q15" s="92" t="str">
        <f t="shared" si="2"/>
        <v>N/A</v>
      </c>
      <c r="R15" s="93"/>
    </row>
    <row r="16" spans="1:18" ht="13.5" thickBot="1">
      <c r="A16" s="101" t="str">
        <f>Summary!A$13</f>
        <v>A. N. C. Clickandtype</v>
      </c>
      <c r="B16" s="101">
        <f t="shared" si="0"/>
        <v>0</v>
      </c>
      <c r="C16" s="70">
        <f>Summary!B13</f>
        <v>0</v>
      </c>
      <c r="D16" s="102">
        <f>Summary!C13</f>
        <v>0</v>
      </c>
      <c r="E16" s="103"/>
      <c r="F16" s="104">
        <f>Summary!D13</f>
        <v>0</v>
      </c>
      <c r="G16" s="70" t="str">
        <f>CONCATENATE(Summary!E13,Summary!L13)</f>
        <v>0</v>
      </c>
      <c r="H16" s="70">
        <f>Summary!F13</f>
        <v>0</v>
      </c>
      <c r="I16" s="105"/>
      <c r="J16" s="108"/>
      <c r="K16" s="106" t="e">
        <f>Summary!K13</f>
        <v>#DIV/0!</v>
      </c>
      <c r="L16" s="153">
        <f>Summary!L13</f>
      </c>
      <c r="M16" s="107"/>
      <c r="N16" s="90"/>
      <c r="O16" s="269" t="str">
        <f>IF(N16=12,"Yes","No")</f>
        <v>No</v>
      </c>
      <c r="P16" s="270"/>
      <c r="Q16" s="92" t="str">
        <f>IF(O16="No","N/A","")</f>
        <v>N/A</v>
      </c>
      <c r="R16" s="93"/>
    </row>
    <row r="17" spans="1:18" ht="13.5" thickBot="1">
      <c r="A17" s="101" t="str">
        <f>Summary!A$14</f>
        <v>A. N. C. Clickandtype</v>
      </c>
      <c r="B17" s="101">
        <f t="shared" si="0"/>
        <v>0</v>
      </c>
      <c r="C17" s="70">
        <f>Summary!B14</f>
        <v>0</v>
      </c>
      <c r="D17" s="102">
        <f>Summary!C14</f>
        <v>0</v>
      </c>
      <c r="E17" s="103"/>
      <c r="F17" s="104">
        <f>Summary!D14</f>
        <v>0</v>
      </c>
      <c r="G17" s="70" t="str">
        <f>CONCATENATE(Summary!E14,Summary!L14)</f>
        <v>0</v>
      </c>
      <c r="H17" s="70">
        <f>Summary!F14</f>
        <v>0</v>
      </c>
      <c r="I17" s="105"/>
      <c r="J17" s="108"/>
      <c r="K17" s="106" t="e">
        <f>Summary!K14</f>
        <v>#DIV/0!</v>
      </c>
      <c r="L17" s="153">
        <f>Summary!L14</f>
      </c>
      <c r="M17" s="107"/>
      <c r="N17" s="90"/>
      <c r="O17" s="269" t="str">
        <f>IF(N17=12,"Yes","No")</f>
        <v>No</v>
      </c>
      <c r="P17" s="270"/>
      <c r="Q17" s="92" t="str">
        <f>IF(O17="No","N/A","")</f>
        <v>N/A</v>
      </c>
      <c r="R17" s="93"/>
    </row>
    <row r="18" spans="1:18" ht="13.5" customHeight="1" thickBot="1">
      <c r="A18" s="150"/>
      <c r="B18" s="150"/>
      <c r="C18" s="150"/>
      <c r="D18" s="150"/>
      <c r="E18" s="109"/>
      <c r="F18" s="151"/>
      <c r="G18" s="151"/>
      <c r="H18" s="151"/>
      <c r="I18" s="152"/>
      <c r="J18" s="152"/>
      <c r="K18" s="153"/>
      <c r="L18" s="153"/>
      <c r="M18" s="110"/>
      <c r="N18" s="95"/>
      <c r="O18" s="94"/>
      <c r="P18" s="95"/>
      <c r="Q18" s="94"/>
      <c r="R18" s="34"/>
    </row>
    <row r="19" spans="1:18" ht="16.5" customHeight="1" thickBot="1">
      <c r="A19" s="266" t="s">
        <v>37</v>
      </c>
      <c r="B19" s="267"/>
      <c r="C19" s="267"/>
      <c r="D19" s="267"/>
      <c r="E19" s="267"/>
      <c r="F19" s="268"/>
      <c r="G19" s="111" t="s">
        <v>43</v>
      </c>
      <c r="H19" s="103"/>
      <c r="I19" s="112"/>
      <c r="J19" s="113" t="s">
        <v>26</v>
      </c>
      <c r="K19" s="114" t="s">
        <v>26</v>
      </c>
      <c r="L19" s="115"/>
      <c r="M19" s="271" t="s">
        <v>76</v>
      </c>
      <c r="N19" s="199" t="s">
        <v>39</v>
      </c>
      <c r="O19" s="273" t="s">
        <v>78</v>
      </c>
      <c r="P19" s="274"/>
      <c r="Q19" s="214" t="s">
        <v>40</v>
      </c>
      <c r="R19" s="277" t="s">
        <v>83</v>
      </c>
    </row>
    <row r="20" spans="1:18" ht="13.5" thickBot="1">
      <c r="A20" s="116" t="s">
        <v>7</v>
      </c>
      <c r="B20" s="117"/>
      <c r="C20" s="118" t="s">
        <v>8</v>
      </c>
      <c r="D20" s="118" t="s">
        <v>9</v>
      </c>
      <c r="E20" s="118" t="s">
        <v>3</v>
      </c>
      <c r="F20" s="118" t="s">
        <v>10</v>
      </c>
      <c r="G20" s="119" t="s">
        <v>45</v>
      </c>
      <c r="H20" s="154"/>
      <c r="I20" s="120"/>
      <c r="J20" s="121" t="s">
        <v>5</v>
      </c>
      <c r="K20" s="122" t="s">
        <v>6</v>
      </c>
      <c r="L20" s="123"/>
      <c r="M20" s="272"/>
      <c r="N20" s="200" t="s">
        <v>77</v>
      </c>
      <c r="O20" s="275"/>
      <c r="P20" s="276"/>
      <c r="Q20" s="215" t="s">
        <v>42</v>
      </c>
      <c r="R20" s="275"/>
    </row>
    <row r="21" spans="1:18" ht="13.5" thickBot="1">
      <c r="A21" s="207" t="str">
        <f>Summary!A33</f>
        <v>A. N. C. Clickandtype</v>
      </c>
      <c r="B21" s="101">
        <f aca="true" t="shared" si="5" ref="B21:B30">$A$3</f>
        <v>0</v>
      </c>
      <c r="C21" s="70" t="str">
        <f>Summary!B33</f>
        <v>0.0</v>
      </c>
      <c r="D21" s="70">
        <f>Summary!C33</f>
        <v>0</v>
      </c>
      <c r="E21" s="70">
        <f>Summary!D33</f>
        <v>0</v>
      </c>
      <c r="F21" s="70">
        <f>Summary!E33</f>
        <v>0</v>
      </c>
      <c r="G21" s="102" t="str">
        <f>CONCATENATE(Summary!F33,Summary!G33,Summary!H33)</f>
        <v>0-0</v>
      </c>
      <c r="H21" s="103"/>
      <c r="I21" s="124"/>
      <c r="J21" s="108" t="e">
        <f>(E21/F21)</f>
        <v>#DIV/0!</v>
      </c>
      <c r="K21" s="106" t="e">
        <f>Summary!K33</f>
        <v>#DIV/0!</v>
      </c>
      <c r="L21" s="88"/>
      <c r="M21" s="89"/>
      <c r="N21" s="90"/>
      <c r="O21" s="269" t="str">
        <f aca="true" t="shared" si="6" ref="O21:O28">IF(N21=12,"Yes","No")</f>
        <v>No</v>
      </c>
      <c r="P21" s="270"/>
      <c r="Q21" s="91" t="str">
        <f aca="true" t="shared" si="7" ref="Q21:Q28">IF(O21="No","N/A","")</f>
        <v>N/A</v>
      </c>
      <c r="R21" s="201"/>
    </row>
    <row r="22" spans="1:18" ht="13.5" thickBot="1">
      <c r="A22" s="207" t="str">
        <f>Summary!A34</f>
        <v>A. N. C. Clickandtype</v>
      </c>
      <c r="B22" s="101">
        <f t="shared" si="5"/>
        <v>0</v>
      </c>
      <c r="C22" s="70" t="str">
        <f>Summary!B34</f>
        <v>0.0</v>
      </c>
      <c r="D22" s="70">
        <f>Summary!C34</f>
        <v>0</v>
      </c>
      <c r="E22" s="70">
        <f>Summary!D34</f>
        <v>0</v>
      </c>
      <c r="F22" s="70">
        <f>Summary!E34</f>
        <v>0</v>
      </c>
      <c r="G22" s="102" t="str">
        <f>CONCATENATE(Summary!F34,Summary!G34,Summary!H34)</f>
        <v>0-0</v>
      </c>
      <c r="H22" s="103"/>
      <c r="I22" s="124"/>
      <c r="J22" s="108" t="e">
        <f aca="true" t="shared" si="8" ref="J22:J30">(E22/F22)</f>
        <v>#DIV/0!</v>
      </c>
      <c r="K22" s="106" t="e">
        <f>Summary!K34</f>
        <v>#DIV/0!</v>
      </c>
      <c r="L22" s="88"/>
      <c r="M22" s="89"/>
      <c r="N22" s="90"/>
      <c r="O22" s="269" t="str">
        <f t="shared" si="6"/>
        <v>No</v>
      </c>
      <c r="P22" s="270"/>
      <c r="Q22" s="91" t="str">
        <f t="shared" si="7"/>
        <v>N/A</v>
      </c>
      <c r="R22" s="201"/>
    </row>
    <row r="23" spans="1:18" ht="13.5" thickBot="1">
      <c r="A23" s="207" t="str">
        <f>Summary!A35</f>
        <v>A. N. C. Clickandtype</v>
      </c>
      <c r="B23" s="101">
        <f t="shared" si="5"/>
        <v>0</v>
      </c>
      <c r="C23" s="70" t="str">
        <f>Summary!B35</f>
        <v>0.0</v>
      </c>
      <c r="D23" s="70">
        <f>Summary!C35</f>
        <v>0</v>
      </c>
      <c r="E23" s="70">
        <f>Summary!D35</f>
        <v>0</v>
      </c>
      <c r="F23" s="70">
        <f>Summary!E35</f>
        <v>0</v>
      </c>
      <c r="G23" s="102" t="str">
        <f>CONCATENATE(Summary!F35,Summary!G35,Summary!H35)</f>
        <v>0-0</v>
      </c>
      <c r="H23" s="103"/>
      <c r="I23" s="124"/>
      <c r="J23" s="108" t="e">
        <f t="shared" si="8"/>
        <v>#DIV/0!</v>
      </c>
      <c r="K23" s="106" t="e">
        <f>Summary!K35</f>
        <v>#DIV/0!</v>
      </c>
      <c r="L23" s="88"/>
      <c r="M23" s="89"/>
      <c r="N23" s="90"/>
      <c r="O23" s="269" t="str">
        <f t="shared" si="6"/>
        <v>No</v>
      </c>
      <c r="P23" s="270"/>
      <c r="Q23" s="91" t="str">
        <f t="shared" si="7"/>
        <v>N/A</v>
      </c>
      <c r="R23" s="201"/>
    </row>
    <row r="24" spans="1:18" ht="13.5" thickBot="1">
      <c r="A24" s="207" t="str">
        <f>Summary!A36</f>
        <v>A. N. C. Clickandtype</v>
      </c>
      <c r="B24" s="101">
        <f t="shared" si="5"/>
        <v>0</v>
      </c>
      <c r="C24" s="70" t="str">
        <f>Summary!B36</f>
        <v>0.0</v>
      </c>
      <c r="D24" s="70">
        <f>Summary!C36</f>
        <v>0</v>
      </c>
      <c r="E24" s="70">
        <f>Summary!D36</f>
        <v>0</v>
      </c>
      <c r="F24" s="70">
        <f>Summary!E36</f>
        <v>0</v>
      </c>
      <c r="G24" s="102" t="str">
        <f>CONCATENATE(Summary!F36,Summary!G36,Summary!H36)</f>
        <v>0-0</v>
      </c>
      <c r="H24" s="103"/>
      <c r="I24" s="124"/>
      <c r="J24" s="108" t="e">
        <f t="shared" si="8"/>
        <v>#DIV/0!</v>
      </c>
      <c r="K24" s="106" t="e">
        <f>Summary!K36</f>
        <v>#DIV/0!</v>
      </c>
      <c r="L24" s="88"/>
      <c r="M24" s="89"/>
      <c r="N24" s="90"/>
      <c r="O24" s="269" t="str">
        <f t="shared" si="6"/>
        <v>No</v>
      </c>
      <c r="P24" s="270"/>
      <c r="Q24" s="92" t="str">
        <f t="shared" si="7"/>
        <v>N/A</v>
      </c>
      <c r="R24" s="34"/>
    </row>
    <row r="25" spans="1:18" ht="13.5" thickBot="1">
      <c r="A25" s="207" t="str">
        <f>Summary!A37</f>
        <v>A. N. C. Clickandtype</v>
      </c>
      <c r="B25" s="101">
        <f t="shared" si="5"/>
        <v>0</v>
      </c>
      <c r="C25" s="70" t="str">
        <f>Summary!B37</f>
        <v>0.0</v>
      </c>
      <c r="D25" s="70">
        <f>Summary!C37</f>
        <v>0</v>
      </c>
      <c r="E25" s="70">
        <f>Summary!D37</f>
        <v>0</v>
      </c>
      <c r="F25" s="70">
        <f>Summary!E37</f>
        <v>0</v>
      </c>
      <c r="G25" s="102" t="str">
        <f>CONCATENATE(Summary!F37,Summary!G37,Summary!H37)</f>
        <v>0-0</v>
      </c>
      <c r="H25" s="103"/>
      <c r="I25" s="124"/>
      <c r="J25" s="108" t="e">
        <f t="shared" si="8"/>
        <v>#DIV/0!</v>
      </c>
      <c r="K25" s="106" t="e">
        <f>Summary!K37</f>
        <v>#DIV/0!</v>
      </c>
      <c r="L25" s="88"/>
      <c r="M25" s="89"/>
      <c r="N25" s="90"/>
      <c r="O25" s="269" t="str">
        <f t="shared" si="6"/>
        <v>No</v>
      </c>
      <c r="P25" s="270"/>
      <c r="Q25" s="92" t="str">
        <f t="shared" si="7"/>
        <v>N/A</v>
      </c>
      <c r="R25" s="34"/>
    </row>
    <row r="26" spans="1:20" ht="13.5" thickBot="1">
      <c r="A26" s="207" t="str">
        <f>Summary!A38</f>
        <v>A. N. C. Clickandtype</v>
      </c>
      <c r="B26" s="101">
        <f t="shared" si="5"/>
        <v>0</v>
      </c>
      <c r="C26" s="70" t="str">
        <f>Summary!B38</f>
        <v>0.0</v>
      </c>
      <c r="D26" s="70">
        <f>Summary!C38</f>
        <v>0</v>
      </c>
      <c r="E26" s="70">
        <f>Summary!D38</f>
        <v>0</v>
      </c>
      <c r="F26" s="70">
        <f>Summary!E38</f>
        <v>0</v>
      </c>
      <c r="G26" s="102" t="str">
        <f>CONCATENATE(Summary!F38,Summary!G38,Summary!H38)</f>
        <v>0-0</v>
      </c>
      <c r="H26" s="103"/>
      <c r="I26" s="124"/>
      <c r="J26" s="108" t="e">
        <f t="shared" si="8"/>
        <v>#DIV/0!</v>
      </c>
      <c r="K26" s="106" t="e">
        <f>Summary!K38</f>
        <v>#DIV/0!</v>
      </c>
      <c r="L26" s="88"/>
      <c r="M26" s="89"/>
      <c r="N26" s="90"/>
      <c r="O26" s="269" t="str">
        <f t="shared" si="6"/>
        <v>No</v>
      </c>
      <c r="P26" s="270"/>
      <c r="Q26" s="92" t="str">
        <f t="shared" si="7"/>
        <v>N/A</v>
      </c>
      <c r="R26" s="34"/>
      <c r="T26" s="26"/>
    </row>
    <row r="27" spans="1:18" ht="13.5" thickBot="1">
      <c r="A27" s="207" t="str">
        <f>Summary!A39</f>
        <v>A. N. C. Clickandtype</v>
      </c>
      <c r="B27" s="101">
        <f t="shared" si="5"/>
        <v>0</v>
      </c>
      <c r="C27" s="70" t="str">
        <f>Summary!B39</f>
        <v>0.0</v>
      </c>
      <c r="D27" s="70">
        <f>Summary!C39</f>
        <v>0</v>
      </c>
      <c r="E27" s="70">
        <f>Summary!D39</f>
        <v>0</v>
      </c>
      <c r="F27" s="70">
        <f>Summary!E39</f>
        <v>0</v>
      </c>
      <c r="G27" s="102" t="str">
        <f>CONCATENATE(Summary!F39,Summary!G39,Summary!H39)</f>
        <v>0-0</v>
      </c>
      <c r="H27" s="103"/>
      <c r="I27" s="124"/>
      <c r="J27" s="108" t="e">
        <f t="shared" si="8"/>
        <v>#DIV/0!</v>
      </c>
      <c r="K27" s="106" t="e">
        <f>Summary!K39</f>
        <v>#DIV/0!</v>
      </c>
      <c r="L27" s="88"/>
      <c r="M27" s="89"/>
      <c r="N27" s="90"/>
      <c r="O27" s="269" t="str">
        <f t="shared" si="6"/>
        <v>No</v>
      </c>
      <c r="P27" s="270"/>
      <c r="Q27" s="92" t="str">
        <f t="shared" si="7"/>
        <v>N/A</v>
      </c>
      <c r="R27" s="34"/>
    </row>
    <row r="28" spans="1:18" ht="13.5" thickBot="1">
      <c r="A28" s="207" t="str">
        <f>Summary!A40</f>
        <v>A. N. C. Clickandtype</v>
      </c>
      <c r="B28" s="101">
        <f t="shared" si="5"/>
        <v>0</v>
      </c>
      <c r="C28" s="70" t="str">
        <f>Summary!B40</f>
        <v>0.0</v>
      </c>
      <c r="D28" s="70">
        <f>Summary!C40</f>
        <v>0</v>
      </c>
      <c r="E28" s="70">
        <f>Summary!D40</f>
        <v>0</v>
      </c>
      <c r="F28" s="70">
        <f>Summary!E40</f>
        <v>0</v>
      </c>
      <c r="G28" s="102" t="str">
        <f>CONCATENATE(Summary!F40,Summary!G40,Summary!H40)</f>
        <v>0-0</v>
      </c>
      <c r="H28" s="103"/>
      <c r="I28" s="124"/>
      <c r="J28" s="108" t="e">
        <f t="shared" si="8"/>
        <v>#DIV/0!</v>
      </c>
      <c r="K28" s="106" t="e">
        <f>Summary!K40</f>
        <v>#DIV/0!</v>
      </c>
      <c r="L28" s="88"/>
      <c r="M28" s="89"/>
      <c r="N28" s="90"/>
      <c r="O28" s="269" t="str">
        <f t="shared" si="6"/>
        <v>No</v>
      </c>
      <c r="P28" s="270"/>
      <c r="Q28" s="92" t="str">
        <f t="shared" si="7"/>
        <v>N/A</v>
      </c>
      <c r="R28" s="34"/>
    </row>
    <row r="29" spans="1:17" ht="13.5" thickBot="1">
      <c r="A29" s="207" t="str">
        <f>Summary!A41</f>
        <v>A. N. C. Clickandtype</v>
      </c>
      <c r="B29" s="101">
        <f t="shared" si="5"/>
        <v>0</v>
      </c>
      <c r="C29" s="70" t="str">
        <f>Summary!B41</f>
        <v>0.0</v>
      </c>
      <c r="D29" s="70">
        <f>Summary!C41</f>
        <v>0</v>
      </c>
      <c r="E29" s="70">
        <f>Summary!D41</f>
        <v>0</v>
      </c>
      <c r="F29" s="70">
        <f>Summary!E41</f>
        <v>0</v>
      </c>
      <c r="G29" s="102" t="str">
        <f>CONCATENATE(Summary!F41,Summary!G41,Summary!H41)</f>
        <v>0-0</v>
      </c>
      <c r="H29" s="103"/>
      <c r="I29" s="124"/>
      <c r="J29" s="108" t="e">
        <f t="shared" si="8"/>
        <v>#DIV/0!</v>
      </c>
      <c r="K29" s="106" t="e">
        <f>Summary!K41</f>
        <v>#DIV/0!</v>
      </c>
      <c r="L29" s="88"/>
      <c r="M29" s="89"/>
      <c r="N29" s="90"/>
      <c r="O29" s="269" t="str">
        <f>IF(N29=12,"Yes","No")</f>
        <v>No</v>
      </c>
      <c r="P29" s="270"/>
      <c r="Q29" s="92" t="str">
        <f>IF(O29="No","N/A","")</f>
        <v>N/A</v>
      </c>
    </row>
    <row r="30" spans="1:17" ht="13.5" thickBot="1">
      <c r="A30" s="207" t="str">
        <f>Summary!A42</f>
        <v>A. N. C. Clickandtype</v>
      </c>
      <c r="B30" s="101">
        <f t="shared" si="5"/>
        <v>0</v>
      </c>
      <c r="C30" s="70" t="str">
        <f>Summary!B42</f>
        <v>0.0</v>
      </c>
      <c r="D30" s="70">
        <f>Summary!C42</f>
        <v>0</v>
      </c>
      <c r="E30" s="70">
        <f>Summary!D42</f>
        <v>0</v>
      </c>
      <c r="F30" s="70">
        <f>Summary!E42</f>
        <v>0</v>
      </c>
      <c r="G30" s="102" t="str">
        <f>CONCATENATE(Summary!F42,Summary!G42,Summary!H42)</f>
        <v>0-0</v>
      </c>
      <c r="H30" s="103"/>
      <c r="I30" s="124"/>
      <c r="J30" s="108" t="e">
        <f t="shared" si="8"/>
        <v>#DIV/0!</v>
      </c>
      <c r="K30" s="106" t="e">
        <f>Summary!K42</f>
        <v>#DIV/0!</v>
      </c>
      <c r="L30" s="88"/>
      <c r="M30" s="89"/>
      <c r="N30" s="90"/>
      <c r="O30" s="269" t="str">
        <f>IF(N30=12,"Yes","No")</f>
        <v>No</v>
      </c>
      <c r="P30" s="270"/>
      <c r="Q30" s="92" t="str">
        <f>IF(O30="No","N/A","")</f>
        <v>N/A</v>
      </c>
    </row>
  </sheetData>
  <sheetProtection sheet="1" selectLockedCells="1"/>
  <mergeCells count="35">
    <mergeCell ref="O29:P29"/>
    <mergeCell ref="O30:P30"/>
    <mergeCell ref="O16:P16"/>
    <mergeCell ref="O17:P17"/>
    <mergeCell ref="A3:D3"/>
    <mergeCell ref="A6:F6"/>
    <mergeCell ref="M6:M7"/>
    <mergeCell ref="O12:P12"/>
    <mergeCell ref="O13:P13"/>
    <mergeCell ref="O14:P14"/>
    <mergeCell ref="A1:R1"/>
    <mergeCell ref="A2:D2"/>
    <mergeCell ref="E2:F2"/>
    <mergeCell ref="G2:N2"/>
    <mergeCell ref="O2:P2"/>
    <mergeCell ref="Q2:R2"/>
    <mergeCell ref="O6:P7"/>
    <mergeCell ref="R6:R7"/>
    <mergeCell ref="R19:R20"/>
    <mergeCell ref="O24:P24"/>
    <mergeCell ref="O25:P25"/>
    <mergeCell ref="O26:P26"/>
    <mergeCell ref="O27:P27"/>
    <mergeCell ref="O28:P28"/>
    <mergeCell ref="O8:P8"/>
    <mergeCell ref="O9:P9"/>
    <mergeCell ref="O23:P23"/>
    <mergeCell ref="O10:P10"/>
    <mergeCell ref="O11:P11"/>
    <mergeCell ref="A19:F19"/>
    <mergeCell ref="O21:P21"/>
    <mergeCell ref="O22:P22"/>
    <mergeCell ref="O15:P15"/>
    <mergeCell ref="M19:M20"/>
    <mergeCell ref="O19:P2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 sqref="A1"/>
    </sheetView>
  </sheetViews>
  <sheetFormatPr defaultColWidth="9.140625" defaultRowHeight="12.75"/>
  <cols>
    <col min="1" max="1" width="135.00390625" style="0" customWidth="1"/>
  </cols>
  <sheetData>
    <row r="1" ht="16.5" thickBot="1">
      <c r="A1" s="55" t="s">
        <v>50</v>
      </c>
    </row>
    <row r="2" ht="16.5" thickBot="1">
      <c r="A2" s="55" t="s">
        <v>84</v>
      </c>
    </row>
    <row r="3" ht="12.75">
      <c r="A3" s="196"/>
    </row>
    <row r="4" ht="34.5" customHeight="1">
      <c r="A4" s="175" t="s">
        <v>68</v>
      </c>
    </row>
    <row r="6" ht="15.75">
      <c r="A6" s="176" t="s">
        <v>69</v>
      </c>
    </row>
    <row r="7" ht="15.75">
      <c r="A7" s="56"/>
    </row>
    <row r="8" ht="51" customHeight="1">
      <c r="A8" s="173" t="s">
        <v>80</v>
      </c>
    </row>
    <row r="9" ht="15.75">
      <c r="A9" s="56"/>
    </row>
    <row r="10" ht="66.75" customHeight="1">
      <c r="A10" s="174" t="s">
        <v>81</v>
      </c>
    </row>
    <row r="11" ht="22.5" customHeight="1">
      <c r="A11" s="299" t="s">
        <v>74</v>
      </c>
    </row>
    <row r="12" ht="42" customHeight="1">
      <c r="A12" s="300"/>
    </row>
    <row r="13" ht="30" customHeight="1">
      <c r="A13" s="299" t="s">
        <v>75</v>
      </c>
    </row>
    <row r="14" ht="39" customHeight="1">
      <c r="A14" s="300"/>
    </row>
    <row r="15" ht="6.75" customHeight="1">
      <c r="A15" s="57"/>
    </row>
    <row r="16" ht="30.75" customHeight="1">
      <c r="A16" s="58" t="s">
        <v>70</v>
      </c>
    </row>
    <row r="17" ht="12" customHeight="1">
      <c r="A17" s="54"/>
    </row>
    <row r="18" ht="15" customHeight="1">
      <c r="A18" s="58" t="s">
        <v>49</v>
      </c>
    </row>
  </sheetData>
  <sheetProtection sheet="1"/>
  <mergeCells count="2">
    <mergeCell ref="A11:A12"/>
    <mergeCell ref="A13:A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dc:creator>
  <cp:keywords/>
  <dc:description/>
  <cp:lastModifiedBy>Douglas Henderson</cp:lastModifiedBy>
  <cp:lastPrinted>2009-04-15T13:53:01Z</cp:lastPrinted>
  <dcterms:created xsi:type="dcterms:W3CDTF">2009-04-13T19:29:38Z</dcterms:created>
  <dcterms:modified xsi:type="dcterms:W3CDTF">2021-04-06T10:51:43Z</dcterms:modified>
  <cp:category/>
  <cp:version/>
  <cp:contentType/>
  <cp:contentStatus/>
</cp:coreProperties>
</file>